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myoffice.accenture.com/personal/lilian_eisenburger_accenture_com/Documents/91 - myData/92 - TSV Koenigsbrunn/Eislaufen/2025-26 Wettbewerbe/2026-03-07 Königscup/Ausschreibung/"/>
    </mc:Choice>
  </mc:AlternateContent>
  <xr:revisionPtr revIDLastSave="533" documentId="1_{07043477-78E2-4EF2-AC13-A537F3B968CD}" xr6:coauthVersionLast="47" xr6:coauthVersionMax="47" xr10:uidLastSave="{DEEAF345-5845-4015-AF1C-68EA99BCC0AF}"/>
  <workbookProtection lockStructure="1"/>
  <bookViews>
    <workbookView xWindow="22932" yWindow="-48" windowWidth="23256" windowHeight="12456" xr2:uid="{D404425E-1A8D-499C-8667-7470B9646D11}"/>
  </bookViews>
  <sheets>
    <sheet name="Meldeliste" sheetId="1" r:id="rId1"/>
    <sheet name="PPCs" sheetId="2" r:id="rId2"/>
    <sheet name="Elementeliste" sheetId="3" r:id="rId3"/>
    <sheet name="Listen" sheetId="4" state="hidden" r:id="rId4"/>
  </sheets>
  <externalReferences>
    <externalReference r:id="rId5"/>
  </externalReferences>
  <definedNames>
    <definedName name="_xlnm._FilterDatabase" localSheetId="2" hidden="1">Elementeliste!$A$1:$B$66</definedName>
    <definedName name="Elemente">Elementeliste!$A$2:$A$42</definedName>
    <definedName name="Kat_Tab">[1]Sheet2!$A$1:$E$24</definedName>
    <definedName name="Kategorie">Listen!$A$3:$A$26</definedName>
    <definedName name="KK_Tab">[1]Sheet2!$H$1:$I$10</definedName>
    <definedName name="Kürklasse">Listen!$J$2:$J$9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11" i="1" l="1"/>
  <c r="J11" i="1"/>
  <c r="G12" i="1"/>
  <c r="J12" i="1"/>
  <c r="J30" i="1"/>
  <c r="J29" i="1"/>
  <c r="J28" i="1"/>
  <c r="J27" i="1"/>
  <c r="J26" i="1"/>
  <c r="J25" i="1"/>
  <c r="J24" i="1"/>
  <c r="J23" i="1"/>
  <c r="J22" i="1"/>
  <c r="J21" i="1"/>
  <c r="J20" i="1"/>
  <c r="J19" i="1"/>
  <c r="J18" i="1"/>
  <c r="J17" i="1"/>
  <c r="J16" i="1"/>
  <c r="J15" i="1"/>
  <c r="J10" i="1"/>
  <c r="J9" i="1"/>
  <c r="J8" i="1"/>
  <c r="J7" i="1"/>
  <c r="G10" i="1"/>
  <c r="G9" i="1"/>
  <c r="G8" i="1"/>
  <c r="G7" i="1"/>
  <c r="G20" i="1"/>
  <c r="G21" i="1"/>
  <c r="G22" i="1"/>
  <c r="G28" i="1"/>
  <c r="G29" i="1"/>
  <c r="G30" i="1"/>
  <c r="G23" i="1"/>
  <c r="G24" i="1"/>
  <c r="G25" i="1"/>
  <c r="G15" i="1"/>
  <c r="G18" i="1"/>
  <c r="G17" i="1"/>
  <c r="G26" i="1"/>
  <c r="G19" i="1"/>
  <c r="G27" i="1"/>
  <c r="R4" i="2"/>
  <c r="C5" i="2" s="1" a="1"/>
  <c r="C5" i="2" s="1"/>
  <c r="J31" i="1" l="1"/>
  <c r="J7" i="2" a="1"/>
  <c r="J7" i="2" s="1"/>
  <c r="M7" i="2" a="1"/>
  <c r="M7" i="2" s="1"/>
  <c r="I7" i="2" a="1"/>
  <c r="I7" i="2" s="1"/>
  <c r="Q7" i="2" a="1"/>
  <c r="Q7" i="2" s="1"/>
  <c r="D7" i="2" a="1"/>
  <c r="D7" i="2" s="1"/>
  <c r="N7" i="2" a="1"/>
  <c r="N7" i="2" s="1"/>
  <c r="H7" i="2" a="1"/>
  <c r="H7" i="2" s="1"/>
  <c r="B7" i="2" a="1"/>
  <c r="B7" i="2" s="1"/>
  <c r="P7" i="2" a="1"/>
  <c r="P7" i="2" s="1"/>
  <c r="O7" i="2" a="1"/>
  <c r="O7" i="2" s="1"/>
  <c r="K7" i="2" a="1"/>
  <c r="K7" i="2" s="1"/>
  <c r="G7" i="2" a="1"/>
  <c r="G7" i="2" s="1"/>
  <c r="F7" i="2" a="1"/>
  <c r="F7" i="2" s="1"/>
  <c r="E7" i="2" a="1"/>
  <c r="E7" i="2" s="1"/>
  <c r="C7" i="2" a="1"/>
  <c r="C7" i="2" s="1"/>
  <c r="L7" i="2" a="1"/>
  <c r="L7" i="2" s="1"/>
  <c r="G16" i="1"/>
  <c r="C10" i="2" s="1" a="1"/>
  <c r="C10" i="2" s="1"/>
  <c r="B10" i="2" a="1"/>
  <c r="B10" i="2" s="1"/>
  <c r="L5" i="2" a="1"/>
  <c r="L5" i="2" s="1"/>
  <c r="K8" i="2" a="1"/>
  <c r="K8" i="2" s="1"/>
  <c r="K6" i="2" a="1"/>
  <c r="K6" i="2" s="1"/>
  <c r="J10" i="2" a="1"/>
  <c r="J10" i="2" s="1"/>
  <c r="J5" i="2" a="1"/>
  <c r="J5" i="2" s="1"/>
  <c r="G11" i="2" a="1"/>
  <c r="G11" i="2" s="1"/>
  <c r="G12" i="2" s="1"/>
  <c r="F10" i="2" a="1"/>
  <c r="F10" i="2" s="1"/>
  <c r="F9" i="2" a="1"/>
  <c r="F9" i="2" s="1"/>
  <c r="F8" i="2" a="1"/>
  <c r="F8" i="2" s="1"/>
  <c r="G6" i="2" a="1"/>
  <c r="G6" i="2" s="1"/>
  <c r="I5" i="2" a="1"/>
  <c r="I5" i="2" s="1"/>
  <c r="L9" i="2" a="1"/>
  <c r="L9" i="2" s="1"/>
  <c r="M5" i="2" a="1"/>
  <c r="M5" i="2" s="1"/>
  <c r="I9" i="2" a="1"/>
  <c r="I9" i="2" s="1"/>
  <c r="H9" i="2" a="1"/>
  <c r="H9" i="2" s="1"/>
  <c r="G9" i="2" a="1"/>
  <c r="G9" i="2" s="1"/>
  <c r="F11" i="2" a="1"/>
  <c r="F11" i="2" s="1"/>
  <c r="F12" i="2" s="1"/>
  <c r="E10" i="2" a="1"/>
  <c r="E10" i="2" s="1"/>
  <c r="E9" i="2" a="1"/>
  <c r="E9" i="2" s="1"/>
  <c r="E8" i="2" a="1"/>
  <c r="E8" i="2" s="1"/>
  <c r="H5" i="2" a="1"/>
  <c r="H5" i="2" s="1"/>
  <c r="L11" i="2" a="1"/>
  <c r="L11" i="2" s="1"/>
  <c r="L12" i="2" s="1"/>
  <c r="J6" i="2" a="1"/>
  <c r="J6" i="2" s="1"/>
  <c r="H10" i="2" a="1"/>
  <c r="H10" i="2" s="1"/>
  <c r="E11" i="2" a="1"/>
  <c r="E11" i="2" s="1"/>
  <c r="E12" i="2" s="1"/>
  <c r="D10" i="2" a="1"/>
  <c r="D10" i="2" s="1"/>
  <c r="D9" i="2" a="1"/>
  <c r="D9" i="2" s="1"/>
  <c r="D8" i="2" a="1"/>
  <c r="D8" i="2" s="1"/>
  <c r="F6" i="2" a="1"/>
  <c r="F6" i="2" s="1"/>
  <c r="N5" i="2" a="1"/>
  <c r="N5" i="2" s="1"/>
  <c r="K11" i="2" a="1"/>
  <c r="K11" i="2" s="1"/>
  <c r="K12" i="2" s="1"/>
  <c r="I6" i="2" a="1"/>
  <c r="I6" i="2" s="1"/>
  <c r="G8" i="2" a="1"/>
  <c r="G8" i="2" s="1"/>
  <c r="D11" i="2" a="1"/>
  <c r="D11" i="2" s="1"/>
  <c r="D12" i="2" s="1"/>
  <c r="C9" i="2" a="1"/>
  <c r="C9" i="2" s="1"/>
  <c r="C8" i="2" a="1"/>
  <c r="C8" i="2" s="1"/>
  <c r="Q6" i="2" a="1"/>
  <c r="Q6" i="2" s="1"/>
  <c r="E6" i="2" a="1"/>
  <c r="E6" i="2" s="1"/>
  <c r="G5" i="2" a="1"/>
  <c r="G5" i="2" s="1"/>
  <c r="L10" i="2" a="1"/>
  <c r="L10" i="2" s="1"/>
  <c r="L6" i="2" a="1"/>
  <c r="L6" i="2" s="1"/>
  <c r="K10" i="2" a="1"/>
  <c r="K10" i="2" s="1"/>
  <c r="I10" i="2" a="1"/>
  <c r="I10" i="2" s="1"/>
  <c r="G10" i="2" a="1"/>
  <c r="G10" i="2" s="1"/>
  <c r="C11" i="2" a="1"/>
  <c r="C11" i="2" s="1"/>
  <c r="C12" i="2" s="1"/>
  <c r="Q8" i="2" a="1"/>
  <c r="Q8" i="2" s="1"/>
  <c r="P6" i="2" a="1"/>
  <c r="P6" i="2" s="1"/>
  <c r="D6" i="2" a="1"/>
  <c r="D6" i="2" s="1"/>
  <c r="Q10" i="2" a="1"/>
  <c r="Q10" i="2" s="1"/>
  <c r="Q9" i="2" a="1"/>
  <c r="Q9" i="2" s="1"/>
  <c r="P8" i="2" a="1"/>
  <c r="P8" i="2" s="1"/>
  <c r="C6" i="2" a="1"/>
  <c r="C6" i="2" s="1"/>
  <c r="F5" i="2" a="1"/>
  <c r="F5" i="2" s="1"/>
  <c r="J8" i="2" a="1"/>
  <c r="J8" i="2" s="1"/>
  <c r="I8" i="2" a="1"/>
  <c r="I8" i="2" s="1"/>
  <c r="Q11" i="2" a="1"/>
  <c r="Q11" i="2" s="1"/>
  <c r="Q12" i="2" s="1"/>
  <c r="P10" i="2" a="1"/>
  <c r="P10" i="2" s="1"/>
  <c r="P9" i="2" a="1"/>
  <c r="P9" i="2" s="1"/>
  <c r="O8" i="2" a="1"/>
  <c r="O8" i="2" s="1"/>
  <c r="O6" i="2" a="1"/>
  <c r="O6" i="2" s="1"/>
  <c r="Q5" i="2" a="1"/>
  <c r="Q5" i="2" s="1"/>
  <c r="H6" i="2" a="1"/>
  <c r="H6" i="2" s="1"/>
  <c r="P11" i="2" a="1"/>
  <c r="P11" i="2" s="1"/>
  <c r="P12" i="2" s="1"/>
  <c r="O10" i="2" a="1"/>
  <c r="O10" i="2" s="1"/>
  <c r="O9" i="2" a="1"/>
  <c r="O9" i="2" s="1"/>
  <c r="N8" i="2" a="1"/>
  <c r="N8" i="2" s="1"/>
  <c r="P5" i="2" a="1"/>
  <c r="P5" i="2" s="1"/>
  <c r="E5" i="2" a="1"/>
  <c r="E5" i="2" s="1"/>
  <c r="M11" i="2" a="1"/>
  <c r="M11" i="2" s="1"/>
  <c r="M12" i="2" s="1"/>
  <c r="J11" i="2" a="1"/>
  <c r="J11" i="2" s="1"/>
  <c r="J12" i="2" s="1"/>
  <c r="H8" i="2" a="1"/>
  <c r="H8" i="2" s="1"/>
  <c r="H11" i="2" a="1"/>
  <c r="H11" i="2" s="1"/>
  <c r="H12" i="2" s="1"/>
  <c r="O11" i="2" a="1"/>
  <c r="O11" i="2" s="1"/>
  <c r="O12" i="2" s="1"/>
  <c r="N10" i="2" a="1"/>
  <c r="N10" i="2" s="1"/>
  <c r="N9" i="2" a="1"/>
  <c r="N9" i="2" s="1"/>
  <c r="M8" i="2" a="1"/>
  <c r="M8" i="2" s="1"/>
  <c r="N6" i="2" a="1"/>
  <c r="N6" i="2" s="1"/>
  <c r="O5" i="2" a="1"/>
  <c r="O5" i="2" s="1"/>
  <c r="D5" i="2" a="1"/>
  <c r="D5" i="2" s="1"/>
  <c r="K9" i="2" a="1"/>
  <c r="K9" i="2" s="1"/>
  <c r="J9" i="2" a="1"/>
  <c r="J9" i="2" s="1"/>
  <c r="I11" i="2" a="1"/>
  <c r="I11" i="2" s="1"/>
  <c r="I12" i="2" s="1"/>
  <c r="K5" i="2" a="1"/>
  <c r="K5" i="2" s="1"/>
  <c r="N11" i="2" a="1"/>
  <c r="N11" i="2" s="1"/>
  <c r="N12" i="2" s="1"/>
  <c r="M10" i="2" a="1"/>
  <c r="M10" i="2" s="1"/>
  <c r="M9" i="2" a="1"/>
  <c r="M9" i="2" s="1"/>
  <c r="L8" i="2" a="1"/>
  <c r="L8" i="2" s="1"/>
  <c r="M6" i="2" a="1"/>
  <c r="M6" i="2" s="1"/>
  <c r="B11" i="2" a="1"/>
  <c r="B11" i="2" s="1"/>
  <c r="B12" i="2" s="1"/>
  <c r="B6" i="2" a="1"/>
  <c r="B6" i="2" s="1"/>
  <c r="B9" i="2" a="1"/>
  <c r="B9" i="2" s="1"/>
  <c r="B5" i="2" a="1"/>
  <c r="B5" i="2" s="1"/>
  <c r="B8" i="2" a="1"/>
  <c r="B8" i="2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<sst xmlns="http://schemas.openxmlformats.org/spreadsheetml/2006/main" count="211" uniqueCount="157">
  <si>
    <t>Verein</t>
  </si>
  <si>
    <t>Nr.</t>
  </si>
  <si>
    <t>Name</t>
  </si>
  <si>
    <t>Vorname</t>
  </si>
  <si>
    <t>m/w</t>
  </si>
  <si>
    <t>Geburts-datum</t>
  </si>
  <si>
    <t>Kürklasse</t>
  </si>
  <si>
    <t>Wettbewerbs-Kategorie</t>
  </si>
  <si>
    <t>Ansprechpartner</t>
  </si>
  <si>
    <t>Email</t>
  </si>
  <si>
    <t>Telefon</t>
  </si>
  <si>
    <t>Abkürzung</t>
  </si>
  <si>
    <t>Elementename</t>
  </si>
  <si>
    <t>1T</t>
  </si>
  <si>
    <t>Toeloop einfach</t>
  </si>
  <si>
    <t>1S</t>
  </si>
  <si>
    <t>Salchow einfach</t>
  </si>
  <si>
    <t>1Lo</t>
  </si>
  <si>
    <t>Rittberger einfach</t>
  </si>
  <si>
    <t>1Eu</t>
  </si>
  <si>
    <t>Euler einfach</t>
  </si>
  <si>
    <t>1F</t>
  </si>
  <si>
    <t>Flip einfach</t>
  </si>
  <si>
    <t>1Lz</t>
  </si>
  <si>
    <t>Lutz einfach</t>
  </si>
  <si>
    <t>1A</t>
  </si>
  <si>
    <t>Axel einfach</t>
  </si>
  <si>
    <t>2T</t>
  </si>
  <si>
    <t>Toeloop doppelt</t>
  </si>
  <si>
    <t>2S</t>
  </si>
  <si>
    <t>Salchow doppelt</t>
  </si>
  <si>
    <t>2Lo</t>
  </si>
  <si>
    <t>Rittberger doppelt</t>
  </si>
  <si>
    <t>2F</t>
  </si>
  <si>
    <t>Flip doppelt</t>
  </si>
  <si>
    <t>2Lz</t>
  </si>
  <si>
    <t>Lutz doppelt</t>
  </si>
  <si>
    <t>2A</t>
  </si>
  <si>
    <t>Axel doppelt</t>
  </si>
  <si>
    <t>3T</t>
  </si>
  <si>
    <t>Toeloop dreifach</t>
  </si>
  <si>
    <t>3S</t>
  </si>
  <si>
    <t>Salchow dreifach</t>
  </si>
  <si>
    <t>3Lo</t>
  </si>
  <si>
    <t>Rittberger dreifach</t>
  </si>
  <si>
    <t>3F</t>
  </si>
  <si>
    <t>Flip dreifach</t>
  </si>
  <si>
    <t>3Lz</t>
  </si>
  <si>
    <t>Lutz dreifach</t>
  </si>
  <si>
    <t>Axel dreifach</t>
  </si>
  <si>
    <t>USp</t>
  </si>
  <si>
    <t>Standpirouette</t>
  </si>
  <si>
    <t>LSp</t>
  </si>
  <si>
    <t>Himmelspirouette</t>
  </si>
  <si>
    <t>CSp</t>
  </si>
  <si>
    <t>Waagepirouette</t>
  </si>
  <si>
    <t>SSp</t>
  </si>
  <si>
    <t>Sitzpirouette</t>
  </si>
  <si>
    <t>CoSp</t>
  </si>
  <si>
    <t>Kombinationspirouette</t>
  </si>
  <si>
    <t>StSq</t>
  </si>
  <si>
    <t>Schrittsequenz</t>
  </si>
  <si>
    <t>ChSq</t>
  </si>
  <si>
    <t>Choreosequenz</t>
  </si>
  <si>
    <t>Wettbewerb/Prüfung</t>
  </si>
  <si>
    <t>Parcours Eismäuse</t>
  </si>
  <si>
    <t>Freiläufer</t>
  </si>
  <si>
    <t>Figurenläufer</t>
  </si>
  <si>
    <t>Elemente I</t>
  </si>
  <si>
    <t>Elemente II</t>
  </si>
  <si>
    <t>Elemente III</t>
  </si>
  <si>
    <t>Elemente IV</t>
  </si>
  <si>
    <t>Anfänger A</t>
  </si>
  <si>
    <t>Neulinge B</t>
  </si>
  <si>
    <t>Neulinge A</t>
  </si>
  <si>
    <t>Adult Bronze</t>
  </si>
  <si>
    <t>ID (ehm. Sportpassnr.)</t>
  </si>
  <si>
    <t>Kür-klasse</t>
  </si>
  <si>
    <t>KK min</t>
  </si>
  <si>
    <t>KK max</t>
  </si>
  <si>
    <t>geb. ab</t>
  </si>
  <si>
    <t>geb. bis</t>
  </si>
  <si>
    <t>keine</t>
  </si>
  <si>
    <t>Alternativ können PPCs auch im BEV Template (pdf) übermittelt werden. Keine Fotos oder handschriftlich ausgefüllte Dateien!</t>
  </si>
  <si>
    <t>Kategorie</t>
  </si>
  <si>
    <t>Geb-Datum</t>
  </si>
  <si>
    <t>Prüfung</t>
  </si>
  <si>
    <t>Geschlecht</t>
  </si>
  <si>
    <t>KK 8</t>
  </si>
  <si>
    <t>KK 7</t>
  </si>
  <si>
    <t>KK 6</t>
  </si>
  <si>
    <t>KK 5</t>
  </si>
  <si>
    <t>KK 3</t>
  </si>
  <si>
    <t>KK 2</t>
  </si>
  <si>
    <t>KK 1</t>
  </si>
  <si>
    <t>Parcours</t>
  </si>
  <si>
    <t>Kür (FS)</t>
  </si>
  <si>
    <t>Kurzprogramm (SP)</t>
  </si>
  <si>
    <t>Programmtyp</t>
  </si>
  <si>
    <t>3A</t>
  </si>
  <si>
    <t>FUSp</t>
  </si>
  <si>
    <t>FLSp</t>
  </si>
  <si>
    <t>FCSp</t>
  </si>
  <si>
    <t>FSSp</t>
  </si>
  <si>
    <t>CUSp</t>
  </si>
  <si>
    <t>CLSp</t>
  </si>
  <si>
    <t>CCSp</t>
  </si>
  <si>
    <t>CSSp</t>
  </si>
  <si>
    <t>FCUSp</t>
  </si>
  <si>
    <t>FCLSp</t>
  </si>
  <si>
    <t>FCCSp</t>
  </si>
  <si>
    <t>FCSSp</t>
  </si>
  <si>
    <t>CCoSp</t>
  </si>
  <si>
    <t>FCoSp</t>
  </si>
  <si>
    <t>FCCoSp</t>
  </si>
  <si>
    <t>eingesprungene Standpirouette</t>
  </si>
  <si>
    <t>eingesprungene Himmelspirouette</t>
  </si>
  <si>
    <t>eingesprungene Waagepirouette</t>
  </si>
  <si>
    <t>eingesprungene Sitzpirouette</t>
  </si>
  <si>
    <t>Standpirouette mit Fußwechsel</t>
  </si>
  <si>
    <t>Himmelspirouette mit Fußwechsel</t>
  </si>
  <si>
    <t>Waagepirouette mit Fußwechsel</t>
  </si>
  <si>
    <t>Sitzpirouette mit Fußwechsel</t>
  </si>
  <si>
    <t>eingesprungene Standpirouette mit Fußwechsel</t>
  </si>
  <si>
    <t>eingesprungene Himmelspirouette mit Fußwechsel</t>
  </si>
  <si>
    <t>eingesprungene Waagepirouette mit Fußwechsel</t>
  </si>
  <si>
    <t>eingesprungene Sitzpirouette mit Fußwechsel</t>
  </si>
  <si>
    <t>Kombinationspirouette mit Fußwechsel</t>
  </si>
  <si>
    <t>eingesprungene Kombinationspirouette</t>
  </si>
  <si>
    <t>eingesprungene Kombinationspirouette mit Fußwechsel</t>
  </si>
  <si>
    <t>Sportpass</t>
  </si>
  <si>
    <t>Spalte grau = Elemente- oder Parcoursläufer, kein PPC erforderlich</t>
  </si>
  <si>
    <t>Spalte blau = Kürläufer, PPC erforderlich</t>
  </si>
  <si>
    <t>Meldegebühr</t>
  </si>
  <si>
    <t>Melde-Gebühr</t>
  </si>
  <si>
    <t>7. Königs-Cup am 07.03.2026 - Planned Program Componants (PPC)</t>
  </si>
  <si>
    <t>Kunstläufer</t>
  </si>
  <si>
    <t>Young Adult Bronze</t>
  </si>
  <si>
    <t>Young Adult Gold</t>
  </si>
  <si>
    <t>Young Adult Pre-Bronze</t>
  </si>
  <si>
    <t>Adult Gold</t>
  </si>
  <si>
    <t>Sternschnuppen</t>
  </si>
  <si>
    <t>Nachwuchs A</t>
  </si>
  <si>
    <t>Jugend</t>
  </si>
  <si>
    <t>Anmeldung zum 7. Königs-Cup am 07.03.2026</t>
  </si>
  <si>
    <t>ElmC</t>
  </si>
  <si>
    <t>Flieger (in Frei- und Figurenläufer-Kür)</t>
  </si>
  <si>
    <t>Parcours-Meldungen</t>
  </si>
  <si>
    <t>Nicht erforderlich</t>
  </si>
  <si>
    <t>Mit der Meldung bestätigt der Verein, dass alle Läufer die Ausschreibungskriterien erfüllen (einschl. Läuferlizenz für Kürkategorien) und sie und ihre gesetzlichen Vertreter der Datenschutzregelung zustimmen.</t>
  </si>
  <si>
    <t>Anfänger C</t>
  </si>
  <si>
    <t>Neulinge C</t>
  </si>
  <si>
    <t>Nachwuchs C</t>
  </si>
  <si>
    <t>Anfänger B</t>
  </si>
  <si>
    <t>Nachwuchs B</t>
  </si>
  <si>
    <t>KK 4</t>
  </si>
  <si>
    <t>Young Adult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</si>
</sst>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\ &quot;€&quot;"/>
  </numFmts>
  <fonts count="13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b/>
      <sz val="26"/>
      <color theme="1"/>
      <name val="Times New Roman"/>
      <family val="1"/>
    </font>
    <font>
      <b/>
      <sz val="14"/>
      <color theme="1"/>
      <name val="Aptos Narrow"/>
      <family val="2"/>
      <scheme val="minor"/>
    </font>
    <font>
      <b/>
      <sz val="11"/>
      <color theme="1"/>
      <name val="Arial"/>
      <family val="2"/>
    </font>
    <font>
      <b/>
      <i/>
      <sz val="11"/>
      <color theme="1"/>
      <name val="Aptos Narrow"/>
      <family val="2"/>
      <scheme val="minor"/>
    </font>
    <font>
      <sz val="11"/>
      <color rgb="FFFFFFFF"/>
      <name val="Calibri"/>
      <family val="2"/>
    </font>
    <font>
      <sz val="14"/>
      <color theme="1"/>
      <name val="Aptos Narrow"/>
      <family val="2"/>
      <scheme val="minor"/>
    </font>
    <font>
      <sz val="12"/>
      <color rgb="FFFF0000"/>
      <name val="Aptos Narrow"/>
      <family val="2"/>
      <scheme val="minor"/>
    </font>
    <font>
      <sz val="12"/>
      <color theme="1"/>
      <name val="Aptos Narrow"/>
      <family val="2"/>
      <scheme val="minor"/>
    </font>
    <font>
      <sz val="12"/>
      <name val="Aptos Narrow"/>
      <family val="2"/>
      <scheme val="minor"/>
    </font>
    <font>
      <b/>
      <sz val="14"/>
      <name val="Aptos Narrow"/>
      <family val="2"/>
      <scheme val="minor"/>
    </font>
  </fonts>
  <fills count="12">
    <fill>
      <patternFill patternType="none"/>
    </fill>
    <fill>
      <patternFill patternType="gray125"/>
    </fill>
    <fill>
      <patternFill patternType="solid">
        <fgColor rgb="FFFFFFCC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CCECFF"/>
        <bgColor indexed="64"/>
      </patternFill>
    </fill>
    <fill>
      <patternFill patternType="solid">
        <fgColor rgb="FFF6FCFE"/>
        <bgColor indexed="64"/>
      </patternFill>
    </fill>
    <fill>
      <patternFill patternType="solid">
        <fgColor rgb="FF000000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8" tint="0.79998168889431442"/>
        <bgColor indexed="64"/>
      </patternFill>
    </fill>
  </fills>
  <borders count="22">
    <border>
      <left/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dotted">
        <color auto="1"/>
      </left>
      <right style="dotted">
        <color auto="1"/>
      </right>
      <top style="dotted">
        <color auto="1"/>
      </top>
      <bottom style="dotted">
        <color auto="1"/>
      </bottom>
      <diagonal/>
    </border>
    <border>
      <left style="dotted">
        <color auto="1"/>
      </left>
      <right/>
      <top style="dotted">
        <color auto="1"/>
      </top>
      <bottom style="dotted">
        <color auto="1"/>
      </bottom>
      <diagonal/>
    </border>
    <border>
      <left style="thin">
        <color indexed="64"/>
      </left>
      <right/>
      <top/>
      <bottom/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1" fillId="2" borderId="1" applyNumberFormat="0" applyFont="0" applyAlignment="0" applyProtection="0"/>
  </cellStyleXfs>
  <cellXfs count="64">
    <xf numFmtId="0" fontId="0" fillId="0" borderId="0" xfId="0"/>
    <xf numFmtId="0" fontId="0" fillId="3" borderId="7" xfId="0" applyFill="1" applyBorder="1" applyAlignment="1" applyProtection="1">
      <alignment horizontal="center" vertical="center"/>
      <protection locked="0"/>
    </xf>
    <xf numFmtId="0" fontId="0" fillId="3" borderId="8" xfId="0" applyFill="1" applyBorder="1" applyAlignment="1" applyProtection="1">
      <alignment vertical="center"/>
      <protection locked="0"/>
    </xf>
    <xf numFmtId="0" fontId="0" fillId="3" borderId="9" xfId="0" applyFill="1" applyBorder="1" applyAlignment="1" applyProtection="1">
      <alignment vertical="center"/>
      <protection locked="0"/>
    </xf>
    <xf numFmtId="0" fontId="0" fillId="3" borderId="10" xfId="0" applyFill="1" applyBorder="1" applyAlignment="1" applyProtection="1">
      <alignment horizontal="center" vertical="center"/>
      <protection locked="0"/>
    </xf>
    <xf numFmtId="0" fontId="0" fillId="3" borderId="11" xfId="0" applyFill="1" applyBorder="1" applyAlignment="1" applyProtection="1">
      <alignment vertical="center"/>
      <protection locked="0"/>
    </xf>
    <xf numFmtId="0" fontId="0" fillId="3" borderId="12" xfId="0" applyFill="1" applyBorder="1" applyAlignment="1" applyProtection="1">
      <alignment vertical="center"/>
      <protection locked="0"/>
    </xf>
    <xf numFmtId="0" fontId="0" fillId="6" borderId="7" xfId="0" applyFill="1" applyBorder="1" applyAlignment="1" applyProtection="1">
      <alignment horizontal="center" vertical="center"/>
      <protection locked="0"/>
    </xf>
    <xf numFmtId="0" fontId="0" fillId="6" borderId="8" xfId="0" applyFill="1" applyBorder="1" applyAlignment="1" applyProtection="1">
      <alignment vertical="center"/>
      <protection locked="0"/>
    </xf>
    <xf numFmtId="0" fontId="0" fillId="6" borderId="9" xfId="0" applyFill="1" applyBorder="1" applyAlignment="1" applyProtection="1">
      <alignment vertical="center"/>
      <protection locked="0"/>
    </xf>
    <xf numFmtId="0" fontId="2" fillId="0" borderId="0" xfId="0" applyFont="1"/>
    <xf numFmtId="0" fontId="0" fillId="0" borderId="0" xfId="0" applyAlignment="1">
      <alignment vertical="center"/>
    </xf>
    <xf numFmtId="0" fontId="6" fillId="0" borderId="0" xfId="0" applyFont="1" applyAlignment="1">
      <alignment horizontal="center" vertical="center"/>
    </xf>
    <xf numFmtId="0" fontId="0" fillId="6" borderId="14" xfId="0" applyFill="1" applyBorder="1"/>
    <xf numFmtId="0" fontId="0" fillId="6" borderId="8" xfId="0" applyFill="1" applyBorder="1" applyAlignment="1" applyProtection="1">
      <alignment horizontal="center" vertical="center"/>
      <protection locked="0"/>
    </xf>
    <xf numFmtId="0" fontId="0" fillId="3" borderId="8" xfId="0" applyFill="1" applyBorder="1" applyAlignment="1" applyProtection="1">
      <alignment horizontal="center" vertical="center"/>
      <protection locked="0"/>
    </xf>
    <xf numFmtId="0" fontId="5" fillId="4" borderId="4" xfId="1" applyFont="1" applyFill="1" applyBorder="1" applyAlignment="1">
      <alignment horizontal="center" vertical="center" wrapText="1"/>
    </xf>
    <xf numFmtId="0" fontId="5" fillId="4" borderId="5" xfId="1" applyFont="1" applyFill="1" applyBorder="1" applyAlignment="1">
      <alignment horizontal="center" vertical="center" wrapText="1"/>
    </xf>
    <xf numFmtId="0" fontId="5" fillId="4" borderId="6" xfId="1" applyFont="1" applyFill="1" applyBorder="1" applyAlignment="1">
      <alignment horizontal="center" vertical="center" wrapText="1"/>
    </xf>
    <xf numFmtId="0" fontId="7" fillId="7" borderId="15" xfId="0" applyFont="1" applyFill="1" applyBorder="1"/>
    <xf numFmtId="0" fontId="0" fillId="5" borderId="8" xfId="0" applyFill="1" applyBorder="1"/>
    <xf numFmtId="14" fontId="0" fillId="6" borderId="14" xfId="0" applyNumberFormat="1" applyFill="1" applyBorder="1"/>
    <xf numFmtId="0" fontId="0" fillId="5" borderId="16" xfId="0" applyFill="1" applyBorder="1"/>
    <xf numFmtId="0" fontId="0" fillId="6" borderId="14" xfId="0" applyFill="1" applyBorder="1" applyAlignment="1">
      <alignment horizontal="center"/>
    </xf>
    <xf numFmtId="0" fontId="0" fillId="5" borderId="0" xfId="0" applyFill="1"/>
    <xf numFmtId="0" fontId="10" fillId="3" borderId="13" xfId="0" applyFont="1" applyFill="1" applyBorder="1" applyAlignment="1" applyProtection="1">
      <alignment vertical="center"/>
      <protection locked="0"/>
    </xf>
    <xf numFmtId="0" fontId="0" fillId="3" borderId="11" xfId="0" applyFill="1" applyBorder="1" applyAlignment="1" applyProtection="1">
      <alignment horizontal="center" vertical="center"/>
      <protection locked="0"/>
    </xf>
    <xf numFmtId="14" fontId="0" fillId="6" borderId="8" xfId="0" applyNumberFormat="1" applyFill="1" applyBorder="1" applyAlignment="1" applyProtection="1">
      <alignment horizontal="center" vertical="center"/>
      <protection locked="0"/>
    </xf>
    <xf numFmtId="14" fontId="0" fillId="3" borderId="8" xfId="0" applyNumberFormat="1" applyFill="1" applyBorder="1" applyAlignment="1" applyProtection="1">
      <alignment horizontal="center" vertical="center"/>
      <protection locked="0"/>
    </xf>
    <xf numFmtId="14" fontId="0" fillId="3" borderId="11" xfId="0" applyNumberFormat="1" applyFill="1" applyBorder="1" applyAlignment="1" applyProtection="1">
      <alignment horizontal="center" vertical="center"/>
      <protection locked="0"/>
    </xf>
    <xf numFmtId="0" fontId="9" fillId="0" borderId="17" xfId="0" applyFont="1" applyBorder="1" applyAlignment="1">
      <alignment vertical="center" wrapText="1"/>
    </xf>
    <xf numFmtId="0" fontId="4" fillId="0" borderId="8" xfId="0" applyFont="1" applyBorder="1"/>
    <xf numFmtId="0" fontId="8" fillId="0" borderId="8" xfId="0" applyFont="1" applyBorder="1" applyAlignment="1">
      <alignment horizontal="center"/>
    </xf>
    <xf numFmtId="0" fontId="0" fillId="0" borderId="8" xfId="0" applyBorder="1" applyAlignment="1">
      <alignment horizontal="left"/>
    </xf>
    <xf numFmtId="0" fontId="8" fillId="0" borderId="8" xfId="0" applyFont="1" applyBorder="1" applyAlignment="1">
      <alignment horizontal="center" vertical="center"/>
    </xf>
    <xf numFmtId="164" fontId="0" fillId="6" borderId="14" xfId="0" applyNumberFormat="1" applyFill="1" applyBorder="1"/>
    <xf numFmtId="0" fontId="2" fillId="9" borderId="18" xfId="0" applyFont="1" applyFill="1" applyBorder="1" applyAlignment="1">
      <alignment horizontal="center" wrapText="1"/>
    </xf>
    <xf numFmtId="164" fontId="2" fillId="0" borderId="20" xfId="0" applyNumberFormat="1" applyFont="1" applyBorder="1" applyAlignment="1">
      <alignment vertical="center"/>
    </xf>
    <xf numFmtId="164" fontId="0" fillId="0" borderId="19" xfId="0" applyNumberFormat="1" applyBorder="1" applyAlignment="1">
      <alignment vertical="center"/>
    </xf>
    <xf numFmtId="164" fontId="0" fillId="0" borderId="20" xfId="0" applyNumberFormat="1" applyBorder="1" applyAlignment="1">
      <alignment vertical="center"/>
    </xf>
    <xf numFmtId="0" fontId="8" fillId="5" borderId="8" xfId="0" applyFont="1" applyFill="1" applyBorder="1" applyProtection="1">
      <protection locked="0"/>
    </xf>
    <xf numFmtId="14" fontId="0" fillId="0" borderId="8" xfId="0" applyNumberFormat="1" applyBorder="1" applyAlignment="1">
      <alignment horizontal="left"/>
    </xf>
    <xf numFmtId="0" fontId="0" fillId="6" borderId="8" xfId="0" applyFill="1" applyBorder="1" applyAlignment="1">
      <alignment vertical="center"/>
    </xf>
    <xf numFmtId="0" fontId="5" fillId="10" borderId="4" xfId="1" applyFont="1" applyFill="1" applyBorder="1" applyAlignment="1">
      <alignment horizontal="center" vertical="center" wrapText="1"/>
    </xf>
    <xf numFmtId="0" fontId="5" fillId="10" borderId="5" xfId="1" applyFont="1" applyFill="1" applyBorder="1" applyAlignment="1">
      <alignment horizontal="center" vertical="center" wrapText="1"/>
    </xf>
    <xf numFmtId="0" fontId="5" fillId="10" borderId="6" xfId="1" applyFont="1" applyFill="1" applyBorder="1" applyAlignment="1">
      <alignment horizontal="center" vertical="center" wrapText="1"/>
    </xf>
    <xf numFmtId="0" fontId="0" fillId="6" borderId="9" xfId="0" applyFill="1" applyBorder="1" applyAlignment="1">
      <alignment vertical="center"/>
    </xf>
    <xf numFmtId="0" fontId="0" fillId="11" borderId="7" xfId="0" applyFill="1" applyBorder="1" applyAlignment="1" applyProtection="1">
      <alignment horizontal="center" vertical="center"/>
      <protection locked="0"/>
    </xf>
    <xf numFmtId="0" fontId="0" fillId="11" borderId="8" xfId="0" applyFill="1" applyBorder="1" applyAlignment="1">
      <alignment vertical="center"/>
    </xf>
    <xf numFmtId="0" fontId="0" fillId="11" borderId="8" xfId="0" applyFill="1" applyBorder="1" applyAlignment="1" applyProtection="1">
      <alignment horizontal="center" vertical="center"/>
      <protection locked="0"/>
    </xf>
    <xf numFmtId="0" fontId="0" fillId="11" borderId="8" xfId="0" applyFill="1" applyBorder="1" applyAlignment="1" applyProtection="1">
      <alignment vertical="center"/>
      <protection locked="0"/>
    </xf>
    <xf numFmtId="14" fontId="0" fillId="11" borderId="8" xfId="0" applyNumberFormat="1" applyFill="1" applyBorder="1" applyAlignment="1" applyProtection="1">
      <alignment horizontal="center" vertical="center"/>
      <protection locked="0"/>
    </xf>
    <xf numFmtId="0" fontId="0" fillId="11" borderId="9" xfId="0" applyFill="1" applyBorder="1" applyAlignment="1">
      <alignment vertical="center"/>
    </xf>
    <xf numFmtId="0" fontId="2" fillId="0" borderId="0" xfId="0" applyFont="1" applyAlignment="1">
      <alignment wrapText="1"/>
    </xf>
    <xf numFmtId="0" fontId="8" fillId="3" borderId="2" xfId="0" applyFont="1" applyFill="1" applyBorder="1" applyAlignment="1" applyProtection="1">
      <alignment vertical="center"/>
      <protection locked="0"/>
    </xf>
    <xf numFmtId="0" fontId="8" fillId="3" borderId="3" xfId="0" applyFont="1" applyFill="1" applyBorder="1" applyAlignment="1" applyProtection="1">
      <alignment vertical="center"/>
      <protection locked="0"/>
    </xf>
    <xf numFmtId="0" fontId="3" fillId="0" borderId="0" xfId="0" applyFont="1" applyAlignment="1">
      <alignment vertical="center"/>
    </xf>
    <xf numFmtId="0" fontId="4" fillId="0" borderId="0" xfId="0" applyFont="1"/>
    <xf numFmtId="0" fontId="0" fillId="0" borderId="0" xfId="0"/>
    <xf numFmtId="0" fontId="8" fillId="3" borderId="21" xfId="0" applyFont="1" applyFill="1" applyBorder="1" applyAlignment="1" applyProtection="1">
      <alignment vertical="center"/>
      <protection locked="0"/>
    </xf>
    <xf numFmtId="0" fontId="12" fillId="0" borderId="17" xfId="0" applyFont="1" applyBorder="1" applyAlignment="1">
      <alignment vertical="center" wrapText="1"/>
    </xf>
    <xf numFmtId="0" fontId="12" fillId="0" borderId="17" xfId="0" applyFont="1" applyBorder="1" applyAlignment="1">
      <alignment vertical="center"/>
    </xf>
    <xf numFmtId="0" fontId="11" fillId="8" borderId="8" xfId="0" applyFont="1" applyFill="1" applyBorder="1" applyAlignment="1">
      <alignment vertical="center" wrapText="1"/>
    </xf>
    <xf numFmtId="0" fontId="11" fillId="5" borderId="8" xfId="0" applyFont="1" applyFill="1" applyBorder="1" applyAlignment="1">
      <alignment vertical="center" wrapText="1"/>
    </xf>
  </cellXfs>
  <cellStyles count="2">
    <cellStyle name="Normal" xfId="0" builtinId="0"/>
    <cellStyle name="Note" xfId="1" builtinId="10"/>
  </cellStyles>
  <dxfs count="9">
    <dxf>
      <font>
        <color theme="0" tint="-0.499984740745262"/>
      </font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</dxfs>
  <tableStyles count="0" defaultTableStyle="TableStyleMedium2" defaultPivotStyle="PivotStyleLight16"/>
  <colors>
    <mruColors>
      <color rgb="FFCCECFF"/>
      <color rgb="FFF6FCF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1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eetMetadata" Target="metadata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323851</xdr:colOff>
      <xdr:row>0</xdr:row>
      <xdr:rowOff>49529</xdr:rowOff>
    </xdr:from>
    <xdr:to>
      <xdr:col>9</xdr:col>
      <xdr:colOff>569595</xdr:colOff>
      <xdr:row>2</xdr:row>
      <xdr:rowOff>53829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74B89A16-8053-4E02-B064-6387C2E5FA8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439276" y="49529"/>
          <a:ext cx="988694" cy="770110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https://myoffice.accenture.com/personal/lilian_eisenburger_accenture_com/Documents/91%20-%20myData/92%20-%20TSV%20Koenigsbrunn/Eislaufen/2024-25%20Wettbewerbe/2025-03-15%20K&#246;nigscup/.%20K&#246;nigscup%20%20-%20Meldeformular.xlsx" TargetMode="External"/><Relationship Id="rId1" Type="http://schemas.openxmlformats.org/officeDocument/2006/relationships/externalLinkPath" Target=".%20K&#246;nigscup%20%20-%20Meldeformular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Sheet1"/>
      <sheetName val="Sheet2"/>
    </sheetNames>
    <sheetDataSet>
      <sheetData sheetId="0" refreshError="1"/>
      <sheetData sheetId="1">
        <row r="1">
          <cell r="A1" t="str">
            <v>Kategorie</v>
          </cell>
          <cell r="B1" t="str">
            <v>Geburtsdatum</v>
          </cell>
          <cell r="C1" t="str">
            <v>älter/jünger</v>
          </cell>
          <cell r="D1" t="str">
            <v>max. Kürklasse</v>
          </cell>
          <cell r="E1" t="str">
            <v>PPC</v>
          </cell>
          <cell r="H1" t="str">
            <v>Kürklasse</v>
          </cell>
          <cell r="I1" t="str">
            <v>Punkte</v>
          </cell>
        </row>
        <row r="2">
          <cell r="A2" t="str">
            <v>Parcours Eismäuse</v>
          </cell>
          <cell r="B2">
            <v>42917</v>
          </cell>
          <cell r="C2" t="str">
            <v>jünger</v>
          </cell>
          <cell r="D2">
            <v>0</v>
          </cell>
          <cell r="E2" t="b">
            <v>0</v>
          </cell>
          <cell r="H2" t="str">
            <v>keine</v>
          </cell>
          <cell r="I2">
            <v>0</v>
          </cell>
        </row>
        <row r="3">
          <cell r="A3" t="str">
            <v>Parcours Kufenflitzer</v>
          </cell>
          <cell r="B3">
            <v>42186</v>
          </cell>
          <cell r="C3" t="str">
            <v>jünger</v>
          </cell>
          <cell r="D3">
            <v>0</v>
          </cell>
          <cell r="E3" t="b">
            <v>0</v>
          </cell>
          <cell r="H3" t="str">
            <v>Kürklasse 8</v>
          </cell>
          <cell r="I3">
            <v>1</v>
          </cell>
        </row>
        <row r="4">
          <cell r="A4" t="str">
            <v>Parcours Eissternchen</v>
          </cell>
          <cell r="B4">
            <v>45318</v>
          </cell>
          <cell r="C4" t="str">
            <v>älter</v>
          </cell>
          <cell r="D4">
            <v>0</v>
          </cell>
          <cell r="E4" t="b">
            <v>0</v>
          </cell>
          <cell r="H4" t="str">
            <v>Kürklasse 7</v>
          </cell>
          <cell r="I4">
            <v>2</v>
          </cell>
        </row>
        <row r="5">
          <cell r="A5" t="str">
            <v>Parcours Eiskristalle</v>
          </cell>
          <cell r="B5">
            <v>45318</v>
          </cell>
          <cell r="C5" t="str">
            <v>älter</v>
          </cell>
          <cell r="D5">
            <v>0</v>
          </cell>
          <cell r="E5" t="b">
            <v>0</v>
          </cell>
          <cell r="H5" t="str">
            <v>Kürklasse 6</v>
          </cell>
          <cell r="I5">
            <v>3</v>
          </cell>
        </row>
        <row r="6">
          <cell r="A6" t="str">
            <v>BEV Parcours I</v>
          </cell>
          <cell r="B6">
            <v>45318</v>
          </cell>
          <cell r="C6" t="str">
            <v>älter</v>
          </cell>
          <cell r="D6">
            <v>0</v>
          </cell>
          <cell r="E6" t="b">
            <v>0</v>
          </cell>
          <cell r="H6" t="str">
            <v>Kürklasse 5</v>
          </cell>
          <cell r="I6">
            <v>4</v>
          </cell>
        </row>
        <row r="7">
          <cell r="A7" t="str">
            <v>BEV Parcours II</v>
          </cell>
          <cell r="B7">
            <v>45318</v>
          </cell>
          <cell r="C7" t="str">
            <v>älter</v>
          </cell>
          <cell r="D7">
            <v>0</v>
          </cell>
          <cell r="E7" t="b">
            <v>0</v>
          </cell>
          <cell r="H7" t="str">
            <v>Kürklasse 4</v>
          </cell>
          <cell r="I7">
            <v>5</v>
          </cell>
        </row>
        <row r="8">
          <cell r="A8" t="str">
            <v>Elemente Minis</v>
          </cell>
          <cell r="B8">
            <v>42552</v>
          </cell>
          <cell r="C8" t="str">
            <v>jünger</v>
          </cell>
          <cell r="D8">
            <v>0</v>
          </cell>
          <cell r="E8" t="b">
            <v>0</v>
          </cell>
          <cell r="H8" t="str">
            <v>Kürklasse 3</v>
          </cell>
          <cell r="I8">
            <v>6</v>
          </cell>
        </row>
        <row r="9">
          <cell r="A9" t="str">
            <v>Elemente Bambini</v>
          </cell>
          <cell r="B9">
            <v>41821</v>
          </cell>
          <cell r="C9" t="str">
            <v>jünger</v>
          </cell>
          <cell r="D9">
            <v>0</v>
          </cell>
          <cell r="E9" t="b">
            <v>0</v>
          </cell>
          <cell r="H9" t="str">
            <v>Kürklasse 2</v>
          </cell>
          <cell r="I9">
            <v>7</v>
          </cell>
        </row>
        <row r="10">
          <cell r="A10" t="str">
            <v>Elemente Fortgeschritten</v>
          </cell>
          <cell r="B10">
            <v>45318</v>
          </cell>
          <cell r="C10" t="str">
            <v>älter</v>
          </cell>
          <cell r="D10">
            <v>0</v>
          </cell>
          <cell r="E10" t="b">
            <v>0</v>
          </cell>
          <cell r="H10" t="str">
            <v>Kürklasse 1</v>
          </cell>
          <cell r="I10">
            <v>8</v>
          </cell>
        </row>
        <row r="11">
          <cell r="A11" t="str">
            <v>Elemente Freiläufer</v>
          </cell>
          <cell r="B11">
            <v>45318</v>
          </cell>
          <cell r="C11" t="str">
            <v>älter</v>
          </cell>
          <cell r="D11">
            <v>0</v>
          </cell>
          <cell r="E11" t="b">
            <v>0</v>
          </cell>
        </row>
        <row r="12">
          <cell r="A12" t="str">
            <v>Elemente Figurenläufer</v>
          </cell>
          <cell r="B12">
            <v>45318</v>
          </cell>
          <cell r="C12" t="str">
            <v>älter</v>
          </cell>
          <cell r="D12">
            <v>0</v>
          </cell>
          <cell r="E12" t="b">
            <v>0</v>
          </cell>
        </row>
        <row r="13">
          <cell r="A13" t="str">
            <v>Elemente Kunstläufer</v>
          </cell>
          <cell r="B13">
            <v>45318</v>
          </cell>
          <cell r="C13" t="str">
            <v>älter</v>
          </cell>
          <cell r="D13">
            <v>0</v>
          </cell>
          <cell r="E13" t="b">
            <v>0</v>
          </cell>
        </row>
        <row r="14">
          <cell r="A14" t="str">
            <v>Kür Freiläufer</v>
          </cell>
          <cell r="B14">
            <v>45318</v>
          </cell>
          <cell r="C14" t="str">
            <v>älter</v>
          </cell>
          <cell r="D14">
            <v>0</v>
          </cell>
          <cell r="E14" t="b">
            <v>1</v>
          </cell>
        </row>
        <row r="15">
          <cell r="A15" t="str">
            <v>Kür Figurenläufer</v>
          </cell>
          <cell r="B15">
            <v>45318</v>
          </cell>
          <cell r="C15" t="str">
            <v>älter</v>
          </cell>
          <cell r="D15">
            <v>0</v>
          </cell>
          <cell r="E15" t="b">
            <v>1</v>
          </cell>
        </row>
        <row r="16">
          <cell r="A16" t="str">
            <v>Kür Kunstläufer</v>
          </cell>
          <cell r="B16">
            <v>45318</v>
          </cell>
          <cell r="C16" t="str">
            <v>älter</v>
          </cell>
          <cell r="D16">
            <v>0</v>
          </cell>
          <cell r="E16" t="b">
            <v>1</v>
          </cell>
        </row>
        <row r="17">
          <cell r="A17" t="str">
            <v>Kür Hobby ohne Axel</v>
          </cell>
          <cell r="B17">
            <v>38533</v>
          </cell>
          <cell r="C17" t="str">
            <v>älter</v>
          </cell>
          <cell r="D17">
            <v>0</v>
          </cell>
          <cell r="E17" t="b">
            <v>1</v>
          </cell>
        </row>
        <row r="18">
          <cell r="A18" t="str">
            <v>Kürklasse 8 ohne Axel</v>
          </cell>
          <cell r="B18">
            <v>45318</v>
          </cell>
          <cell r="C18" t="str">
            <v>älter</v>
          </cell>
          <cell r="D18">
            <v>1</v>
          </cell>
          <cell r="E18" t="b">
            <v>1</v>
          </cell>
        </row>
        <row r="19">
          <cell r="A19" t="str">
            <v>Kürklasse 8 mit Axel</v>
          </cell>
          <cell r="B19">
            <v>45318</v>
          </cell>
          <cell r="C19" t="str">
            <v>älter</v>
          </cell>
          <cell r="D19">
            <v>1</v>
          </cell>
          <cell r="E19" t="b">
            <v>1</v>
          </cell>
        </row>
        <row r="20">
          <cell r="A20" t="str">
            <v>Kürklasse 7</v>
          </cell>
          <cell r="B20">
            <v>41820</v>
          </cell>
          <cell r="C20" t="str">
            <v>älter</v>
          </cell>
          <cell r="D20">
            <v>2</v>
          </cell>
          <cell r="E20" t="b">
            <v>1</v>
          </cell>
        </row>
        <row r="21">
          <cell r="A21" t="str">
            <v>Kür Hobby mit Axel</v>
          </cell>
          <cell r="B21">
            <v>38533</v>
          </cell>
          <cell r="C21" t="str">
            <v>älter</v>
          </cell>
          <cell r="D21">
            <v>2</v>
          </cell>
          <cell r="E21" t="b">
            <v>1</v>
          </cell>
        </row>
        <row r="22">
          <cell r="A22" t="str">
            <v>Kürklasse 6</v>
          </cell>
          <cell r="B22">
            <v>41090</v>
          </cell>
          <cell r="C22" t="str">
            <v>älter</v>
          </cell>
          <cell r="D22">
            <v>3</v>
          </cell>
          <cell r="E22" t="b">
            <v>1</v>
          </cell>
        </row>
        <row r="23">
          <cell r="A23" t="str">
            <v>Kürklasse 5</v>
          </cell>
          <cell r="B23">
            <v>40724</v>
          </cell>
          <cell r="C23" t="str">
            <v>älter</v>
          </cell>
          <cell r="D23">
            <v>4</v>
          </cell>
          <cell r="E23" t="b">
            <v>1</v>
          </cell>
        </row>
        <row r="24">
          <cell r="A24" t="str">
            <v>Kür Sternschnuppen</v>
          </cell>
          <cell r="B24">
            <v>41821</v>
          </cell>
          <cell r="C24" t="str">
            <v>jünger</v>
          </cell>
          <cell r="D24">
            <v>8</v>
          </cell>
          <cell r="E24" t="b">
            <v>1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CA4403C-5A9F-4446-97C9-33B8F275D2FC}">
  <dimension ref="A1:J34"/>
  <sheetViews>
    <sheetView tabSelected="1" workbookViewId="0">
      <selection activeCell="C9" sqref="C9"/>
    </sheetView>
  </sheetViews>
  <sheetFormatPr defaultRowHeight="14.4" x14ac:dyDescent="0.3"/>
  <cols>
    <col min="1" max="1" width="3.77734375" customWidth="1"/>
    <col min="2" max="5" width="22" customWidth="1"/>
    <col min="6" max="6" width="15.21875" customWidth="1"/>
    <col min="7" max="7" width="16.88671875" customWidth="1"/>
    <col min="8" max="8" width="9.21875" customWidth="1"/>
    <col min="9" max="9" width="10.77734375" customWidth="1"/>
  </cols>
  <sheetData>
    <row r="1" spans="1:10" ht="45.6" customHeight="1" x14ac:dyDescent="0.3">
      <c r="A1" s="56" t="s">
        <v>144</v>
      </c>
      <c r="B1" s="56"/>
      <c r="C1" s="56"/>
      <c r="D1" s="56"/>
      <c r="E1" s="56"/>
      <c r="F1" s="56"/>
      <c r="G1" s="56"/>
      <c r="H1" s="56"/>
      <c r="I1" s="56"/>
    </row>
    <row r="2" spans="1:10" ht="15" thickBot="1" x14ac:dyDescent="0.35"/>
    <row r="3" spans="1:10" ht="18.600000000000001" thickBot="1" x14ac:dyDescent="0.4">
      <c r="A3" s="57" t="s">
        <v>0</v>
      </c>
      <c r="B3" s="57"/>
      <c r="C3" s="54"/>
      <c r="D3" s="55"/>
      <c r="E3" s="11"/>
      <c r="F3" s="11"/>
      <c r="G3" s="11"/>
      <c r="H3" s="11"/>
      <c r="I3" s="11"/>
    </row>
    <row r="4" spans="1:10" ht="18.600000000000001" thickBot="1" x14ac:dyDescent="0.4">
      <c r="A4" s="57" t="s">
        <v>8</v>
      </c>
      <c r="B4" s="57"/>
      <c r="C4" s="25"/>
      <c r="D4" s="12" t="s">
        <v>9</v>
      </c>
      <c r="E4" s="54"/>
      <c r="F4" s="55"/>
      <c r="G4" s="12" t="s">
        <v>10</v>
      </c>
      <c r="H4" s="54"/>
      <c r="I4" s="59"/>
      <c r="J4" s="55"/>
    </row>
    <row r="5" spans="1:10" ht="15" thickBot="1" x14ac:dyDescent="0.35"/>
    <row r="6" spans="1:10" ht="28.8" x14ac:dyDescent="0.3">
      <c r="A6" s="43" t="s">
        <v>1</v>
      </c>
      <c r="B6" s="44" t="s">
        <v>147</v>
      </c>
      <c r="C6" s="44" t="s">
        <v>76</v>
      </c>
      <c r="D6" s="44" t="s">
        <v>2</v>
      </c>
      <c r="E6" s="44" t="s">
        <v>3</v>
      </c>
      <c r="F6" s="44" t="s">
        <v>5</v>
      </c>
      <c r="G6" s="44" t="s">
        <v>0</v>
      </c>
      <c r="H6" s="44" t="s">
        <v>4</v>
      </c>
      <c r="I6" s="45" t="s">
        <v>77</v>
      </c>
      <c r="J6" s="36" t="s">
        <v>134</v>
      </c>
    </row>
    <row r="7" spans="1:10" ht="18" customHeight="1" x14ac:dyDescent="0.3">
      <c r="A7" s="7">
        <v>1</v>
      </c>
      <c r="B7" s="42" t="s">
        <v>65</v>
      </c>
      <c r="C7" s="14" t="s">
        <v>148</v>
      </c>
      <c r="D7" s="8"/>
      <c r="E7" s="8"/>
      <c r="F7" s="27"/>
      <c r="G7" s="14" t="str">
        <f t="shared" ref="G7:G10" si="0">IF(OR(B7="",$C$3=""),"",$C$3)</f>
        <v/>
      </c>
      <c r="H7" s="14"/>
      <c r="I7" s="46" t="s">
        <v>82</v>
      </c>
      <c r="J7" s="38" t="str">
        <f>IF(D7="","",INDEX(Listen!H:H,MATCH(B7,Listen!$A:$A,0)))</f>
        <v/>
      </c>
    </row>
    <row r="8" spans="1:10" ht="18" customHeight="1" x14ac:dyDescent="0.3">
      <c r="A8" s="7">
        <v>2</v>
      </c>
      <c r="B8" s="42" t="s">
        <v>65</v>
      </c>
      <c r="C8" s="14" t="s">
        <v>148</v>
      </c>
      <c r="D8" s="8"/>
      <c r="E8" s="8"/>
      <c r="F8" s="27"/>
      <c r="G8" s="14" t="str">
        <f t="shared" si="0"/>
        <v/>
      </c>
      <c r="H8" s="14"/>
      <c r="I8" s="46" t="s">
        <v>82</v>
      </c>
      <c r="J8" s="38" t="str">
        <f>IF(D8="","",INDEX(Listen!H:H,MATCH(B8,Listen!$A:$A,0)))</f>
        <v/>
      </c>
    </row>
    <row r="9" spans="1:10" ht="18" customHeight="1" x14ac:dyDescent="0.3">
      <c r="A9" s="7">
        <v>3</v>
      </c>
      <c r="B9" s="42" t="s">
        <v>65</v>
      </c>
      <c r="C9" s="14" t="s">
        <v>148</v>
      </c>
      <c r="D9" s="8"/>
      <c r="E9" s="8"/>
      <c r="F9" s="27"/>
      <c r="G9" s="14" t="str">
        <f t="shared" si="0"/>
        <v/>
      </c>
      <c r="H9" s="14"/>
      <c r="I9" s="46" t="s">
        <v>82</v>
      </c>
      <c r="J9" s="38" t="str">
        <f>IF(D9="","",INDEX(Listen!H:H,MATCH(B9,Listen!$A:$A,0)))</f>
        <v/>
      </c>
    </row>
    <row r="10" spans="1:10" ht="18" customHeight="1" x14ac:dyDescent="0.3">
      <c r="A10" s="7">
        <v>4</v>
      </c>
      <c r="B10" s="42" t="s">
        <v>65</v>
      </c>
      <c r="C10" s="14" t="s">
        <v>148</v>
      </c>
      <c r="D10" s="8"/>
      <c r="E10" s="8"/>
      <c r="F10" s="27"/>
      <c r="G10" s="14" t="str">
        <f t="shared" si="0"/>
        <v/>
      </c>
      <c r="H10" s="14"/>
      <c r="I10" s="46" t="s">
        <v>82</v>
      </c>
      <c r="J10" s="38" t="str">
        <f>IF(D10="","",INDEX(Listen!H:H,MATCH(B10,Listen!$A:$A,0)))</f>
        <v/>
      </c>
    </row>
    <row r="11" spans="1:10" ht="18" customHeight="1" x14ac:dyDescent="0.3">
      <c r="A11" s="47">
        <v>5</v>
      </c>
      <c r="B11" s="48" t="s">
        <v>65</v>
      </c>
      <c r="C11" s="49" t="s">
        <v>148</v>
      </c>
      <c r="D11" s="50"/>
      <c r="E11" s="50"/>
      <c r="F11" s="51"/>
      <c r="G11" s="49" t="str">
        <f t="shared" ref="G11:G12" si="1">IF(OR(B11="",$C$3=""),"",$C$3)</f>
        <v/>
      </c>
      <c r="H11" s="49"/>
      <c r="I11" s="52" t="s">
        <v>82</v>
      </c>
      <c r="J11" s="38" t="str">
        <f>IF(D11="","",INDEX(Listen!H:H,MATCH(B11,Listen!$A:$A,0)))</f>
        <v/>
      </c>
    </row>
    <row r="12" spans="1:10" ht="18" customHeight="1" x14ac:dyDescent="0.3">
      <c r="A12" s="47">
        <v>6</v>
      </c>
      <c r="B12" s="48" t="s">
        <v>65</v>
      </c>
      <c r="C12" s="49" t="s">
        <v>148</v>
      </c>
      <c r="D12" s="50"/>
      <c r="E12" s="50"/>
      <c r="F12" s="51"/>
      <c r="G12" s="49" t="str">
        <f t="shared" si="1"/>
        <v/>
      </c>
      <c r="H12" s="49"/>
      <c r="I12" s="52" t="s">
        <v>82</v>
      </c>
      <c r="J12" s="38" t="str">
        <f>IF(D12="","",INDEX(Listen!H:H,MATCH(B12,Listen!$A:$A,0)))</f>
        <v/>
      </c>
    </row>
    <row r="13" spans="1:10" ht="15" thickBot="1" x14ac:dyDescent="0.35"/>
    <row r="14" spans="1:10" ht="28.8" x14ac:dyDescent="0.3">
      <c r="A14" s="16" t="s">
        <v>1</v>
      </c>
      <c r="B14" s="17" t="s">
        <v>7</v>
      </c>
      <c r="C14" s="17" t="s">
        <v>76</v>
      </c>
      <c r="D14" s="17" t="s">
        <v>2</v>
      </c>
      <c r="E14" s="17" t="s">
        <v>3</v>
      </c>
      <c r="F14" s="17" t="s">
        <v>5</v>
      </c>
      <c r="G14" s="17" t="s">
        <v>0</v>
      </c>
      <c r="H14" s="17" t="s">
        <v>4</v>
      </c>
      <c r="I14" s="18" t="s">
        <v>77</v>
      </c>
      <c r="J14" s="36" t="s">
        <v>134</v>
      </c>
    </row>
    <row r="15" spans="1:10" ht="18" customHeight="1" x14ac:dyDescent="0.3">
      <c r="A15" s="7">
        <v>1</v>
      </c>
      <c r="B15" s="8"/>
      <c r="C15" s="14"/>
      <c r="D15" s="8"/>
      <c r="E15" s="8"/>
      <c r="F15" s="27"/>
      <c r="G15" s="14" t="str">
        <f t="shared" ref="G15:G26" si="2">IF(OR(B15="",$C$3=""),"",$C$3)</f>
        <v/>
      </c>
      <c r="H15" s="14"/>
      <c r="I15" s="9"/>
      <c r="J15" s="38" t="str">
        <f>IF(D15="","",INDEX(Listen!H:H,MATCH(B15,Listen!$A:$A,0)))</f>
        <v/>
      </c>
    </row>
    <row r="16" spans="1:10" ht="18" customHeight="1" x14ac:dyDescent="0.3">
      <c r="A16" s="7">
        <v>2</v>
      </c>
      <c r="B16" s="8"/>
      <c r="C16" s="14"/>
      <c r="D16" s="8"/>
      <c r="E16" s="8"/>
      <c r="F16" s="27"/>
      <c r="G16" s="14" t="str">
        <f t="shared" si="2"/>
        <v/>
      </c>
      <c r="H16" s="14"/>
      <c r="I16" s="9"/>
      <c r="J16" s="38" t="str">
        <f>IF(D16="","",INDEX(Listen!H:H,MATCH(B16,Listen!$A:$A,0)))</f>
        <v/>
      </c>
    </row>
    <row r="17" spans="1:10" ht="18" customHeight="1" x14ac:dyDescent="0.3">
      <c r="A17" s="7">
        <v>3</v>
      </c>
      <c r="B17" s="8"/>
      <c r="C17" s="14"/>
      <c r="D17" s="8"/>
      <c r="E17" s="8"/>
      <c r="F17" s="27"/>
      <c r="G17" s="14" t="str">
        <f t="shared" si="2"/>
        <v/>
      </c>
      <c r="H17" s="14"/>
      <c r="I17" s="9"/>
      <c r="J17" s="38" t="str">
        <f>IF(D17="","",INDEX(Listen!H:H,MATCH(B17,Listen!$A:$A,0)))</f>
        <v/>
      </c>
    </row>
    <row r="18" spans="1:10" ht="18" customHeight="1" x14ac:dyDescent="0.3">
      <c r="A18" s="7">
        <v>4</v>
      </c>
      <c r="B18" s="8"/>
      <c r="C18" s="14"/>
      <c r="D18" s="8"/>
      <c r="E18" s="8"/>
      <c r="F18" s="27"/>
      <c r="G18" s="14" t="str">
        <f t="shared" si="2"/>
        <v/>
      </c>
      <c r="H18" s="14"/>
      <c r="I18" s="9"/>
      <c r="J18" s="38" t="str">
        <f>IF(D18="","",INDEX(Listen!H:H,MATCH(B18,Listen!$A:$A,0)))</f>
        <v/>
      </c>
    </row>
    <row r="19" spans="1:10" ht="18" customHeight="1" x14ac:dyDescent="0.3">
      <c r="A19" s="7">
        <v>5</v>
      </c>
      <c r="B19" s="8"/>
      <c r="C19" s="14"/>
      <c r="D19" s="8"/>
      <c r="E19" s="8"/>
      <c r="F19" s="27"/>
      <c r="G19" s="14" t="str">
        <f t="shared" si="2"/>
        <v/>
      </c>
      <c r="H19" s="14"/>
      <c r="I19" s="9"/>
      <c r="J19" s="38" t="str">
        <f>IF(D19="","",INDEX(Listen!H:H,MATCH(B19,Listen!$A:$A,0)))</f>
        <v/>
      </c>
    </row>
    <row r="20" spans="1:10" ht="18" customHeight="1" x14ac:dyDescent="0.3">
      <c r="A20" s="7">
        <v>6</v>
      </c>
      <c r="B20" s="8"/>
      <c r="C20" s="14"/>
      <c r="D20" s="8"/>
      <c r="E20" s="8"/>
      <c r="F20" s="27"/>
      <c r="G20" s="14" t="str">
        <f t="shared" si="2"/>
        <v/>
      </c>
      <c r="H20" s="14"/>
      <c r="I20" s="9"/>
      <c r="J20" s="38" t="str">
        <f>IF(D20="","",INDEX(Listen!H:H,MATCH(B20,Listen!$A:$A,0)))</f>
        <v/>
      </c>
    </row>
    <row r="21" spans="1:10" ht="18" customHeight="1" x14ac:dyDescent="0.3">
      <c r="A21" s="7">
        <v>7</v>
      </c>
      <c r="B21" s="8"/>
      <c r="C21" s="14"/>
      <c r="D21" s="8"/>
      <c r="E21" s="8"/>
      <c r="F21" s="27"/>
      <c r="G21" s="14" t="str">
        <f t="shared" si="2"/>
        <v/>
      </c>
      <c r="H21" s="14"/>
      <c r="I21" s="9"/>
      <c r="J21" s="38" t="str">
        <f>IF(D21="","",INDEX(Listen!H:H,MATCH(B21,Listen!$A:$A,0)))</f>
        <v/>
      </c>
    </row>
    <row r="22" spans="1:10" ht="18" customHeight="1" x14ac:dyDescent="0.3">
      <c r="A22" s="7">
        <v>8</v>
      </c>
      <c r="B22" s="8"/>
      <c r="C22" s="14"/>
      <c r="D22" s="8"/>
      <c r="E22" s="8"/>
      <c r="F22" s="27"/>
      <c r="G22" s="14" t="str">
        <f t="shared" si="2"/>
        <v/>
      </c>
      <c r="H22" s="14"/>
      <c r="I22" s="9"/>
      <c r="J22" s="38" t="str">
        <f>IF(D22="","",INDEX(Listen!H:H,MATCH(B22,Listen!$A:$A,0)))</f>
        <v/>
      </c>
    </row>
    <row r="23" spans="1:10" ht="18" customHeight="1" x14ac:dyDescent="0.3">
      <c r="A23" s="1">
        <v>9</v>
      </c>
      <c r="B23" s="2"/>
      <c r="C23" s="15"/>
      <c r="D23" s="2"/>
      <c r="E23" s="2"/>
      <c r="F23" s="28"/>
      <c r="G23" s="15" t="str">
        <f t="shared" si="2"/>
        <v/>
      </c>
      <c r="H23" s="15"/>
      <c r="I23" s="3"/>
      <c r="J23" s="38" t="str">
        <f>IF(D23="","",INDEX(Listen!H:H,MATCH(B23,Listen!$A:$A,0)))</f>
        <v/>
      </c>
    </row>
    <row r="24" spans="1:10" ht="18" customHeight="1" x14ac:dyDescent="0.3">
      <c r="A24" s="1">
        <v>10</v>
      </c>
      <c r="B24" s="2"/>
      <c r="C24" s="15"/>
      <c r="D24" s="2"/>
      <c r="E24" s="2"/>
      <c r="F24" s="28"/>
      <c r="G24" s="15" t="str">
        <f t="shared" si="2"/>
        <v/>
      </c>
      <c r="H24" s="15"/>
      <c r="I24" s="3"/>
      <c r="J24" s="38" t="str">
        <f>IF(D24="","",INDEX(Listen!H:H,MATCH(B24,Listen!$A:$A,0)))</f>
        <v/>
      </c>
    </row>
    <row r="25" spans="1:10" ht="18" customHeight="1" x14ac:dyDescent="0.3">
      <c r="A25" s="1">
        <v>11</v>
      </c>
      <c r="B25" s="2"/>
      <c r="C25" s="15"/>
      <c r="D25" s="2"/>
      <c r="E25" s="2"/>
      <c r="F25" s="28"/>
      <c r="G25" s="15" t="str">
        <f t="shared" si="2"/>
        <v/>
      </c>
      <c r="H25" s="15"/>
      <c r="I25" s="3"/>
      <c r="J25" s="38" t="str">
        <f>IF(D25="","",INDEX(Listen!H:H,MATCH(B25,Listen!$A:$A,0)))</f>
        <v/>
      </c>
    </row>
    <row r="26" spans="1:10" ht="18" customHeight="1" x14ac:dyDescent="0.3">
      <c r="A26" s="1">
        <v>12</v>
      </c>
      <c r="B26" s="2"/>
      <c r="C26" s="15"/>
      <c r="D26" s="2"/>
      <c r="E26" s="2"/>
      <c r="F26" s="28"/>
      <c r="G26" s="15" t="str">
        <f t="shared" si="2"/>
        <v/>
      </c>
      <c r="H26" s="15"/>
      <c r="I26" s="3"/>
      <c r="J26" s="38" t="str">
        <f>IF(D26="","",INDEX(Listen!H:H,MATCH(B26,Listen!$A:$A,0)))</f>
        <v/>
      </c>
    </row>
    <row r="27" spans="1:10" ht="18" customHeight="1" x14ac:dyDescent="0.3">
      <c r="A27" s="1">
        <v>13</v>
      </c>
      <c r="B27" s="2"/>
      <c r="C27" s="15"/>
      <c r="D27" s="2"/>
      <c r="E27" s="2"/>
      <c r="F27" s="28"/>
      <c r="G27" s="15" t="str">
        <f t="shared" ref="G27:G30" si="3">IF(OR(B27="",$C$3=""),"",$C$3)</f>
        <v/>
      </c>
      <c r="H27" s="15"/>
      <c r="I27" s="3"/>
      <c r="J27" s="38" t="str">
        <f>IF(D27="","",INDEX(Listen!H:H,MATCH(B27,Listen!$A:$A,0)))</f>
        <v/>
      </c>
    </row>
    <row r="28" spans="1:10" ht="18" customHeight="1" x14ac:dyDescent="0.3">
      <c r="A28" s="1">
        <v>14</v>
      </c>
      <c r="B28" s="2"/>
      <c r="C28" s="15"/>
      <c r="D28" s="2"/>
      <c r="E28" s="2"/>
      <c r="F28" s="28"/>
      <c r="G28" s="15" t="str">
        <f t="shared" si="3"/>
        <v/>
      </c>
      <c r="H28" s="15"/>
      <c r="I28" s="3"/>
      <c r="J28" s="38" t="str">
        <f>IF(D28="","",INDEX(Listen!H:H,MATCH(B28,Listen!$A:$A,0)))</f>
        <v/>
      </c>
    </row>
    <row r="29" spans="1:10" ht="18" customHeight="1" x14ac:dyDescent="0.3">
      <c r="A29" s="1">
        <v>15</v>
      </c>
      <c r="B29" s="2"/>
      <c r="C29" s="15"/>
      <c r="D29" s="2"/>
      <c r="E29" s="2"/>
      <c r="F29" s="28"/>
      <c r="G29" s="15" t="str">
        <f t="shared" si="3"/>
        <v/>
      </c>
      <c r="H29" s="15"/>
      <c r="I29" s="3"/>
      <c r="J29" s="38" t="str">
        <f>IF(D29="","",INDEX(Listen!H:H,MATCH(B29,Listen!$A:$A,0)))</f>
        <v/>
      </c>
    </row>
    <row r="30" spans="1:10" ht="18" customHeight="1" thickBot="1" x14ac:dyDescent="0.35">
      <c r="A30" s="4">
        <v>16</v>
      </c>
      <c r="B30" s="5"/>
      <c r="C30" s="26"/>
      <c r="D30" s="5"/>
      <c r="E30" s="5"/>
      <c r="F30" s="29"/>
      <c r="G30" s="26" t="str">
        <f t="shared" si="3"/>
        <v/>
      </c>
      <c r="H30" s="26"/>
      <c r="I30" s="6"/>
      <c r="J30" s="39" t="str">
        <f>IF(D30="","",INDEX(Listen!H:H,MATCH(B30,Listen!$A:$A,0)))</f>
        <v/>
      </c>
    </row>
    <row r="31" spans="1:10" ht="18" customHeight="1" thickBot="1" x14ac:dyDescent="0.35">
      <c r="B31" s="58"/>
      <c r="C31" s="58"/>
      <c r="J31" s="37">
        <f>SUM(J7:J30)</f>
        <v>0</v>
      </c>
    </row>
    <row r="33" spans="1:9" x14ac:dyDescent="0.3">
      <c r="A33" s="53" t="s">
        <v>149</v>
      </c>
      <c r="B33" s="53"/>
      <c r="C33" s="53"/>
      <c r="D33" s="53"/>
      <c r="E33" s="53"/>
      <c r="F33" s="53"/>
      <c r="G33" s="53"/>
      <c r="H33" s="53"/>
      <c r="I33" s="53"/>
    </row>
    <row r="34" spans="1:9" x14ac:dyDescent="0.3">
      <c r="A34" s="53"/>
      <c r="B34" s="53"/>
      <c r="C34" s="53"/>
      <c r="D34" s="53"/>
      <c r="E34" s="53"/>
      <c r="F34" s="53"/>
      <c r="G34" s="53"/>
      <c r="H34" s="53"/>
      <c r="I34" s="53"/>
    </row>
  </sheetData>
  <sheetProtection sheet="1" selectLockedCells="1"/>
  <mergeCells count="8">
    <mergeCell ref="A33:I34"/>
    <mergeCell ref="C3:D3"/>
    <mergeCell ref="A1:I1"/>
    <mergeCell ref="A3:B3"/>
    <mergeCell ref="B31:C31"/>
    <mergeCell ref="A4:B4"/>
    <mergeCell ref="E4:F4"/>
    <mergeCell ref="H4:J4"/>
  </mergeCells>
  <conditionalFormatting sqref="B15:B30">
    <cfRule type="expression" dxfId="8" priority="7">
      <formula>AND($B15&lt;&gt;"",ISERROR(MATCH(B15,Kategorie,0)))</formula>
    </cfRule>
  </conditionalFormatting>
  <conditionalFormatting sqref="H7:H12">
    <cfRule type="expression" dxfId="7" priority="2">
      <formula>AND($D7&lt;&gt;"",H7="")</formula>
    </cfRule>
  </conditionalFormatting>
  <conditionalFormatting sqref="H15:H30">
    <cfRule type="expression" dxfId="6" priority="9">
      <formula>AND($B15&lt;&gt;"",H15="")</formula>
    </cfRule>
  </conditionalFormatting>
  <dataValidations count="5">
    <dataValidation type="list" allowBlank="1" showInputMessage="1" showErrorMessage="1" sqref="B15:B30" xr:uid="{16DB8D14-8285-440B-8C62-2B7984350412}">
      <formula1>Kategorie</formula1>
    </dataValidation>
    <dataValidation type="list" allowBlank="1" showInputMessage="1" showErrorMessage="1" sqref="I15:I30 I7:I12" xr:uid="{9CBB8FD7-F464-4F6B-9890-B69291BAD82F}">
      <formula1>Kürklasse</formula1>
    </dataValidation>
    <dataValidation allowBlank="1" showInputMessage="1" showErrorMessage="1" errorTitle="Ungültiges Datum" error="Bitte Geburtsdatum im Format TT.MM.JJJJ eingeben." sqref="G15:G30 G7:G12" xr:uid="{4A8FEB56-C475-4433-A385-E0F753793934}"/>
    <dataValidation type="list" allowBlank="1" showInputMessage="1" showErrorMessage="1" sqref="H15:H30 H7:H12" xr:uid="{1426E42C-D7AD-44E7-8D69-19F5CCDFB121}">
      <formula1>"m,w"</formula1>
    </dataValidation>
    <dataValidation type="date" allowBlank="1" showInputMessage="1" showErrorMessage="1" errorTitle="Ungültiges Datum" error="Bitte Geburtsdatum im Format TT.MM.JJJJ eingeben." sqref="F15:F30 F7:F12" xr:uid="{1F80E338-A53B-4AB9-94D6-741FD540D73D}">
      <formula1>EDATE(TODAY(),-12*100)</formula1>
      <formula2>TODAY()</formula2>
    </dataValidation>
  </dataValidations>
  <pageMargins left="0.7" right="0.7" top="0.75" bottom="0.75" header="0.3" footer="0.3"/>
  <drawing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97" id="{43F3861E-02C7-4F5C-A762-4418FE578197}">
            <xm:f>AND(INDEX(Listen!G$2:G$26,MATCH($B7,Listen!A$2:A$26,0)),C7="")</xm:f>
            <x14:dxf>
              <fill>
                <patternFill>
                  <bgColor theme="5" tint="0.79998168889431442"/>
                </patternFill>
              </fill>
            </x14:dxf>
          </x14:cfRule>
          <xm:sqref>C7:C12 C15:C30</xm:sqref>
        </x14:conditionalFormatting>
        <x14:conditionalFormatting xmlns:xm="http://schemas.microsoft.com/office/excel/2006/main">
          <x14:cfRule type="expression" priority="103" id="{8BCB38E5-0B3E-4BFA-919E-38EF971EF8A9}">
            <xm:f>IF($D7="",FALSE,OR(F7&lt;INDEX(Listen!$B$2:$B$26,MATCH(B7,Listen!A$2:A$26,0)),F7&gt;INDEX(Listen!$C$2:$C$26,MATCH(B7,Listen!A$2:A$26,0))))</xm:f>
            <x14:dxf>
              <fill>
                <patternFill>
                  <bgColor theme="5" tint="0.79998168889431442"/>
                </patternFill>
              </fill>
            </x14:dxf>
          </x14:cfRule>
          <xm:sqref>F7:F12 F15:F30</xm:sqref>
        </x14:conditionalFormatting>
        <x14:conditionalFormatting xmlns:xm="http://schemas.microsoft.com/office/excel/2006/main">
          <x14:cfRule type="expression" priority="105" id="{3EA1E650-2D30-496A-9159-9BD78C715430}">
            <xm:f>IF($D7="",FALSE,IF(I7="",TRUE,OR(VLOOKUP(I7,Listen!$J$1:$K$9,2,0)&lt;INDEX(Listen!$E$2:$E$26,MATCH($B7,Kategorie,0)),VLOOKUP(I7,Listen!$J$1:$K$9,2,0)&gt;INDEX(Listen!$D$2:$D$26,MATCH($B7,Kategorie,0)))))</xm:f>
            <x14:dxf>
              <fill>
                <patternFill>
                  <bgColor theme="5" tint="0.79998168889431442"/>
                </patternFill>
              </fill>
            </x14:dxf>
          </x14:cfRule>
          <xm:sqref>I7:I12</xm:sqref>
        </x14:conditionalFormatting>
        <x14:conditionalFormatting xmlns:xm="http://schemas.microsoft.com/office/excel/2006/main">
          <x14:cfRule type="expression" priority="106" id="{F7466C09-2E12-4288-9200-F8240139DED4}">
            <xm:f>IF($B15="",FALSE,IF(I15="",TRUE,OR(VLOOKUP(I15,Listen!$J$1:$K$9,2,0)&lt;INDEX(Listen!$E$2:$E$26,MATCH($B15,Kategorie,0)),VLOOKUP(I15,Listen!$J$1:$K$9,2,0)&gt;INDEX(Listen!$D$2:$D$26,MATCH($B15,Kategorie,0)))))</xm:f>
            <x14:dxf>
              <fill>
                <patternFill>
                  <bgColor theme="5" tint="0.79998168889431442"/>
                </patternFill>
              </fill>
            </x14:dxf>
          </x14:cfRule>
          <xm:sqref>I15:I30</xm:sqref>
        </x14:conditionalFormatting>
      </x14:conditionalFormatting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0E413E2-622F-4F3A-8306-7E8A2E448209}">
  <dimension ref="A1:R23"/>
  <sheetViews>
    <sheetView workbookViewId="0">
      <selection activeCell="B13" sqref="B13"/>
    </sheetView>
  </sheetViews>
  <sheetFormatPr defaultRowHeight="14.4" x14ac:dyDescent="0.3"/>
  <cols>
    <col min="1" max="17" width="15.109375" customWidth="1"/>
    <col min="18" max="18" width="0" hidden="1" customWidth="1"/>
  </cols>
  <sheetData>
    <row r="1" spans="1:18" ht="31.8" x14ac:dyDescent="0.3">
      <c r="A1" s="56" t="s">
        <v>135</v>
      </c>
      <c r="B1" s="56"/>
      <c r="C1" s="56"/>
      <c r="D1" s="56"/>
      <c r="E1" s="56"/>
      <c r="F1" s="56"/>
      <c r="G1" s="56"/>
      <c r="H1" s="56"/>
      <c r="I1" s="56"/>
      <c r="J1" s="56"/>
      <c r="K1" s="56"/>
      <c r="L1" s="56"/>
      <c r="M1" s="56"/>
      <c r="N1" s="56"/>
      <c r="O1" s="56"/>
      <c r="P1" s="56"/>
      <c r="Q1" s="56"/>
    </row>
    <row r="2" spans="1:18" ht="31.8" customHeight="1" x14ac:dyDescent="0.3">
      <c r="A2" s="60" t="s">
        <v>83</v>
      </c>
      <c r="B2" s="61"/>
      <c r="C2" s="61"/>
      <c r="D2" s="61"/>
      <c r="E2" s="61"/>
      <c r="F2" s="61"/>
      <c r="G2" s="61"/>
      <c r="H2" s="61"/>
      <c r="I2" s="61"/>
      <c r="J2" s="61"/>
      <c r="K2" s="61"/>
      <c r="L2" s="61"/>
      <c r="M2" s="61"/>
      <c r="N2" s="61"/>
      <c r="O2" s="61"/>
      <c r="P2" s="61"/>
      <c r="Q2" s="61"/>
    </row>
    <row r="3" spans="1:18" ht="31.8" customHeight="1" x14ac:dyDescent="0.3">
      <c r="A3" s="30"/>
      <c r="B3" s="62" t="s">
        <v>131</v>
      </c>
      <c r="C3" s="62"/>
      <c r="D3" s="62"/>
      <c r="E3" s="62"/>
      <c r="F3" s="62"/>
      <c r="G3" s="62"/>
      <c r="H3" s="62"/>
      <c r="I3" s="63" t="s">
        <v>132</v>
      </c>
      <c r="J3" s="63"/>
      <c r="K3" s="63"/>
      <c r="L3" s="63"/>
      <c r="M3" s="63"/>
      <c r="N3" s="63"/>
      <c r="O3" s="63"/>
      <c r="P3" s="63"/>
      <c r="Q3" s="63"/>
    </row>
    <row r="4" spans="1:18" ht="18" x14ac:dyDescent="0.35">
      <c r="A4" s="31" t="s">
        <v>1</v>
      </c>
      <c r="B4" s="32">
        <v>1</v>
      </c>
      <c r="C4" s="32">
        <v>2</v>
      </c>
      <c r="D4" s="32">
        <v>3</v>
      </c>
      <c r="E4" s="32">
        <v>4</v>
      </c>
      <c r="F4" s="32">
        <v>5</v>
      </c>
      <c r="G4" s="32">
        <v>6</v>
      </c>
      <c r="H4" s="32">
        <v>7</v>
      </c>
      <c r="I4" s="32">
        <v>8</v>
      </c>
      <c r="J4" s="32">
        <v>9</v>
      </c>
      <c r="K4" s="32">
        <v>10</v>
      </c>
      <c r="L4" s="32">
        <v>11</v>
      </c>
      <c r="M4" s="32">
        <v>12</v>
      </c>
      <c r="N4" s="32">
        <v>13</v>
      </c>
      <c r="O4" s="32">
        <v>14</v>
      </c>
      <c r="P4" s="32">
        <v>15</v>
      </c>
      <c r="Q4" s="32">
        <v>16</v>
      </c>
      <c r="R4">
        <f>COUNTA(Meldeliste!$D$15:$D$30)</f>
        <v>0</v>
      </c>
    </row>
    <row r="5" spans="1:18" ht="18" x14ac:dyDescent="0.35">
      <c r="A5" s="31" t="s">
        <v>2</v>
      </c>
      <c r="B5" s="33" t="str" cm="1">
        <f t="array" ref="B5">IF(B$4&gt;$R$4,"",INDEX(Meldeliste!$D$15:$D$30,B$4))</f>
        <v/>
      </c>
      <c r="C5" s="33" t="str" cm="1">
        <f t="array" ref="C5">IF(C$4&gt;$R$4,"",INDEX(Meldeliste!$D$15:$D$30,C$4))</f>
        <v/>
      </c>
      <c r="D5" s="33" t="str" cm="1">
        <f t="array" ref="D5">IF(D$4&gt;$R$4,"",INDEX(Meldeliste!$D$15:$D$30,D$4))</f>
        <v/>
      </c>
      <c r="E5" s="33" t="str" cm="1">
        <f t="array" ref="E5">IF(E$4&gt;$R$4,"",INDEX(Meldeliste!$D$15:$D$30,E$4))</f>
        <v/>
      </c>
      <c r="F5" s="33" t="str" cm="1">
        <f t="array" ref="F5">IF(F$4&gt;$R$4,"",INDEX(Meldeliste!$D$15:$D$30,F$4))</f>
        <v/>
      </c>
      <c r="G5" s="33" t="str" cm="1">
        <f t="array" ref="G5">IF(G$4&gt;$R$4,"",INDEX(Meldeliste!$D$15:$D$30,G$4))</f>
        <v/>
      </c>
      <c r="H5" s="33" t="str" cm="1">
        <f t="array" ref="H5">IF(H$4&gt;$R$4,"",INDEX(Meldeliste!$D$15:$D$30,H$4))</f>
        <v/>
      </c>
      <c r="I5" s="33" t="str" cm="1">
        <f t="array" ref="I5">IF(I$4&gt;$R$4,"",INDEX(Meldeliste!$D$15:$D$30,I$4))</f>
        <v/>
      </c>
      <c r="J5" s="33" t="str" cm="1">
        <f t="array" ref="J5">IF(J$4&gt;$R$4,"",INDEX(Meldeliste!$D$15:$D$30,J$4))</f>
        <v/>
      </c>
      <c r="K5" s="33" t="str" cm="1">
        <f t="array" ref="K5">IF(K$4&gt;$R$4,"",INDEX(Meldeliste!$D$15:$D$30,K$4))</f>
        <v/>
      </c>
      <c r="L5" s="33" t="str" cm="1">
        <f t="array" ref="L5">IF(L$4&gt;$R$4,"",INDEX(Meldeliste!$D$15:$D$30,L$4))</f>
        <v/>
      </c>
      <c r="M5" s="33" t="str" cm="1">
        <f t="array" ref="M5">IF(M$4&gt;$R$4,"",INDEX(Meldeliste!$D$15:$D$30,M$4))</f>
        <v/>
      </c>
      <c r="N5" s="33" t="str" cm="1">
        <f t="array" ref="N5">IF(N$4&gt;$R$4,"",INDEX(Meldeliste!$D$15:$D$30,N$4))</f>
        <v/>
      </c>
      <c r="O5" s="33" t="str" cm="1">
        <f t="array" ref="O5">IF(O$4&gt;$R$4,"",INDEX(Meldeliste!$D$15:$D$30,O$4))</f>
        <v/>
      </c>
      <c r="P5" s="33" t="str" cm="1">
        <f t="array" ref="P5">IF(P$4&gt;$R$4,"",INDEX(Meldeliste!$D$15:$D$30,P$4))</f>
        <v/>
      </c>
      <c r="Q5" s="33" t="str" cm="1">
        <f t="array" ref="Q5">IF(Q$4&gt;$R$4,"",INDEX(Meldeliste!$D$15:$D$30,Q$4))</f>
        <v/>
      </c>
    </row>
    <row r="6" spans="1:18" ht="18" x14ac:dyDescent="0.35">
      <c r="A6" s="31" t="s">
        <v>3</v>
      </c>
      <c r="B6" s="33" t="str" cm="1">
        <f t="array" ref="B6">IF(B$4&gt;$R$4,"",INDEX(Meldeliste!$E$15:$E$30,B$4))</f>
        <v/>
      </c>
      <c r="C6" s="33" t="str" cm="1">
        <f t="array" ref="C6">IF(C$4&gt;$R$4,"",INDEX(Meldeliste!$E$15:$E$30,C$4))</f>
        <v/>
      </c>
      <c r="D6" s="33" t="str" cm="1">
        <f t="array" ref="D6">IF(D$4&gt;$R$4,"",INDEX(Meldeliste!$E$15:$E$30,D$4))</f>
        <v/>
      </c>
      <c r="E6" s="33" t="str" cm="1">
        <f t="array" ref="E6">IF(E$4&gt;$R$4,"",INDEX(Meldeliste!$E$15:$E$30,E$4))</f>
        <v/>
      </c>
      <c r="F6" s="33" t="str" cm="1">
        <f t="array" ref="F6">IF(F$4&gt;$R$4,"",INDEX(Meldeliste!$E$15:$E$30,F$4))</f>
        <v/>
      </c>
      <c r="G6" s="33" t="str" cm="1">
        <f t="array" ref="G6">IF(G$4&gt;$R$4,"",INDEX(Meldeliste!$E$15:$E$30,G$4))</f>
        <v/>
      </c>
      <c r="H6" s="33" t="str" cm="1">
        <f t="array" ref="H6">IF(H$4&gt;$R$4,"",INDEX(Meldeliste!$E$15:$E$30,H$4))</f>
        <v/>
      </c>
      <c r="I6" s="33" t="str" cm="1">
        <f t="array" ref="I6">IF(I$4&gt;$R$4,"",INDEX(Meldeliste!$E$15:$E$30,I$4))</f>
        <v/>
      </c>
      <c r="J6" s="33" t="str" cm="1">
        <f t="array" ref="J6">IF(J$4&gt;$R$4,"",INDEX(Meldeliste!$E$15:$E$30,J$4))</f>
        <v/>
      </c>
      <c r="K6" s="33" t="str" cm="1">
        <f t="array" ref="K6">IF(K$4&gt;$R$4,"",INDEX(Meldeliste!$E$15:$E$30,K$4))</f>
        <v/>
      </c>
      <c r="L6" s="33" t="str" cm="1">
        <f t="array" ref="L6">IF(L$4&gt;$R$4,"",INDEX(Meldeliste!$E$15:$E$30,L$4))</f>
        <v/>
      </c>
      <c r="M6" s="33" t="str" cm="1">
        <f t="array" ref="M6">IF(M$4&gt;$R$4,"",INDEX(Meldeliste!$E$15:$E$30,M$4))</f>
        <v/>
      </c>
      <c r="N6" s="33" t="str" cm="1">
        <f t="array" ref="N6">IF(N$4&gt;$R$4,"",INDEX(Meldeliste!$E$15:$E$30,N$4))</f>
        <v/>
      </c>
      <c r="O6" s="33" t="str" cm="1">
        <f t="array" ref="O6">IF(O$4&gt;$R$4,"",INDEX(Meldeliste!$E$15:$E$30,O$4))</f>
        <v/>
      </c>
      <c r="P6" s="33" t="str" cm="1">
        <f t="array" ref="P6">IF(P$4&gt;$R$4,"",INDEX(Meldeliste!$E$15:$E$30,P$4))</f>
        <v/>
      </c>
      <c r="Q6" s="33" t="str" cm="1">
        <f t="array" ref="Q6">IF(Q$4&gt;$R$4,"",INDEX(Meldeliste!$E$15:$E$30,Q$4))</f>
        <v/>
      </c>
    </row>
    <row r="7" spans="1:18" ht="18" x14ac:dyDescent="0.35">
      <c r="A7" s="31" t="s">
        <v>85</v>
      </c>
      <c r="B7" s="41" t="str" cm="1">
        <f t="array" ref="B7">IF(B$4&gt;$R$4,"",INDEX(Meldeliste!$F$15:$F$30,B$4))</f>
        <v/>
      </c>
      <c r="C7" s="41" t="str" cm="1">
        <f t="array" ref="C7">IF(C$4&gt;$R$4,"",INDEX(Meldeliste!$F$15:$F$30,C$4))</f>
        <v/>
      </c>
      <c r="D7" s="41" t="str" cm="1">
        <f t="array" ref="D7">IF(D$4&gt;$R$4,"",INDEX(Meldeliste!$F$15:$F$30,D$4))</f>
        <v/>
      </c>
      <c r="E7" s="41" t="str" cm="1">
        <f t="array" ref="E7">IF(E$4&gt;$R$4,"",INDEX(Meldeliste!$F$15:$F$30,E$4))</f>
        <v/>
      </c>
      <c r="F7" s="41" t="str" cm="1">
        <f t="array" ref="F7">IF(F$4&gt;$R$4,"",INDEX(Meldeliste!$F$15:$F$30,F$4))</f>
        <v/>
      </c>
      <c r="G7" s="41" t="str" cm="1">
        <f t="array" ref="G7">IF(G$4&gt;$R$4,"",INDEX(Meldeliste!$F$15:$F$30,G$4))</f>
        <v/>
      </c>
      <c r="H7" s="41" t="str" cm="1">
        <f t="array" ref="H7">IF(H$4&gt;$R$4,"",INDEX(Meldeliste!$F$15:$F$30,H$4))</f>
        <v/>
      </c>
      <c r="I7" s="41" t="str" cm="1">
        <f t="array" ref="I7">IF(I$4&gt;$R$4,"",INDEX(Meldeliste!$F$15:$F$30,I$4))</f>
        <v/>
      </c>
      <c r="J7" s="41" t="str" cm="1">
        <f t="array" ref="J7">IF(J$4&gt;$R$4,"",INDEX(Meldeliste!$F$15:$F$30,J$4))</f>
        <v/>
      </c>
      <c r="K7" s="41" t="str" cm="1">
        <f t="array" ref="K7">IF(K$4&gt;$R$4,"",INDEX(Meldeliste!$F$15:$F$30,K$4))</f>
        <v/>
      </c>
      <c r="L7" s="41" t="str" cm="1">
        <f t="array" ref="L7">IF(L$4&gt;$R$4,"",INDEX(Meldeliste!$F$15:$F$30,L$4))</f>
        <v/>
      </c>
      <c r="M7" s="41" t="str" cm="1">
        <f t="array" ref="M7">IF(M$4&gt;$R$4,"",INDEX(Meldeliste!$F$15:$F$30,M$4))</f>
        <v/>
      </c>
      <c r="N7" s="41" t="str" cm="1">
        <f t="array" ref="N7">IF(N$4&gt;$R$4,"",INDEX(Meldeliste!$F$15:$F$30,N$4))</f>
        <v/>
      </c>
      <c r="O7" s="41" t="str" cm="1">
        <f t="array" ref="O7">IF(O$4&gt;$R$4,"",INDEX(Meldeliste!$F$15:$F$30,O$4))</f>
        <v/>
      </c>
      <c r="P7" s="41" t="str" cm="1">
        <f t="array" ref="P7">IF(P$4&gt;$R$4,"",INDEX(Meldeliste!$F$15:$F$30,P$4))</f>
        <v/>
      </c>
      <c r="Q7" s="41" t="str" cm="1">
        <f t="array" ref="Q7">IF(Q$4&gt;$R$4,"",INDEX(Meldeliste!$F$15:$F$30,Q$4))</f>
        <v/>
      </c>
    </row>
    <row r="8" spans="1:18" ht="18" x14ac:dyDescent="0.35">
      <c r="A8" s="31" t="s">
        <v>86</v>
      </c>
      <c r="B8" s="33" t="str" cm="1">
        <f t="array" ref="B8">IF(B$4&gt;$R$4,"",INDEX(Meldeliste!$I$15:$I$30,B$4))</f>
        <v/>
      </c>
      <c r="C8" s="33" t="str" cm="1">
        <f t="array" ref="C8">IF(C$4&gt;$R$4,"",INDEX(Meldeliste!$I$15:$I$30,C$4))</f>
        <v/>
      </c>
      <c r="D8" s="33" t="str" cm="1">
        <f t="array" ref="D8">IF(D$4&gt;$R$4,"",INDEX(Meldeliste!$I$15:$I$30,D$4))</f>
        <v/>
      </c>
      <c r="E8" s="33" t="str" cm="1">
        <f t="array" ref="E8">IF(E$4&gt;$R$4,"",INDEX(Meldeliste!$I$15:$I$30,E$4))</f>
        <v/>
      </c>
      <c r="F8" s="33" t="str" cm="1">
        <f t="array" ref="F8">IF(F$4&gt;$R$4,"",INDEX(Meldeliste!$I$15:$I$30,F$4))</f>
        <v/>
      </c>
      <c r="G8" s="33" t="str" cm="1">
        <f t="array" ref="G8">IF(G$4&gt;$R$4,"",INDEX(Meldeliste!$I$15:$I$30,G$4))</f>
        <v/>
      </c>
      <c r="H8" s="33" t="str" cm="1">
        <f t="array" ref="H8">IF(H$4&gt;$R$4,"",INDEX(Meldeliste!$I$15:$I$30,H$4))</f>
        <v/>
      </c>
      <c r="I8" s="33" t="str" cm="1">
        <f t="array" ref="I8">IF(I$4&gt;$R$4,"",INDEX(Meldeliste!$I$15:$I$30,I$4))</f>
        <v/>
      </c>
      <c r="J8" s="33" t="str" cm="1">
        <f t="array" ref="J8">IF(J$4&gt;$R$4,"",INDEX(Meldeliste!$I$15:$I$30,J$4))</f>
        <v/>
      </c>
      <c r="K8" s="33" t="str" cm="1">
        <f t="array" ref="K8">IF(K$4&gt;$R$4,"",INDEX(Meldeliste!$I$15:$I$30,K$4))</f>
        <v/>
      </c>
      <c r="L8" s="33" t="str" cm="1">
        <f t="array" ref="L8">IF(L$4&gt;$R$4,"",INDEX(Meldeliste!$I$15:$I$30,L$4))</f>
        <v/>
      </c>
      <c r="M8" s="33" t="str" cm="1">
        <f t="array" ref="M8">IF(M$4&gt;$R$4,"",INDEX(Meldeliste!$I$15:$I$30,M$4))</f>
        <v/>
      </c>
      <c r="N8" s="33" t="str" cm="1">
        <f t="array" ref="N8">IF(N$4&gt;$R$4,"",INDEX(Meldeliste!$I$15:$I$30,N$4))</f>
        <v/>
      </c>
      <c r="O8" s="33" t="str" cm="1">
        <f t="array" ref="O8">IF(O$4&gt;$R$4,"",INDEX(Meldeliste!$I$15:$I$30,O$4))</f>
        <v/>
      </c>
      <c r="P8" s="33" t="str" cm="1">
        <f t="array" ref="P8">IF(P$4&gt;$R$4,"",INDEX(Meldeliste!$I$15:$I$30,P$4))</f>
        <v/>
      </c>
      <c r="Q8" s="33" t="str" cm="1">
        <f t="array" ref="Q8">IF(Q$4&gt;$R$4,"",INDEX(Meldeliste!$I$15:$I$30,Q$4))</f>
        <v/>
      </c>
    </row>
    <row r="9" spans="1:18" ht="18" x14ac:dyDescent="0.35">
      <c r="A9" s="31" t="s">
        <v>87</v>
      </c>
      <c r="B9" s="33" t="str" cm="1">
        <f t="array" ref="B9">IF(B$4&gt;$R$4,"",INDEX(Meldeliste!$H$15:$H$30,B$4))</f>
        <v/>
      </c>
      <c r="C9" s="33" t="str" cm="1">
        <f t="array" ref="C9">IF(C$4&gt;$R$4,"",INDEX(Meldeliste!$H$15:$H$30,C$4))</f>
        <v/>
      </c>
      <c r="D9" s="33" t="str" cm="1">
        <f t="array" ref="D9">IF(D$4&gt;$R$4,"",INDEX(Meldeliste!$H$15:$H$30,D$4))</f>
        <v/>
      </c>
      <c r="E9" s="33" t="str" cm="1">
        <f t="array" ref="E9">IF(E$4&gt;$R$4,"",INDEX(Meldeliste!$H$15:$H$30,E$4))</f>
        <v/>
      </c>
      <c r="F9" s="33" t="str" cm="1">
        <f t="array" ref="F9">IF(F$4&gt;$R$4,"",INDEX(Meldeliste!$H$15:$H$30,F$4))</f>
        <v/>
      </c>
      <c r="G9" s="33" t="str" cm="1">
        <f t="array" ref="G9">IF(G$4&gt;$R$4,"",INDEX(Meldeliste!$H$15:$H$30,G$4))</f>
        <v/>
      </c>
      <c r="H9" s="33" t="str" cm="1">
        <f t="array" ref="H9">IF(H$4&gt;$R$4,"",INDEX(Meldeliste!$H$15:$H$30,H$4))</f>
        <v/>
      </c>
      <c r="I9" s="33" t="str" cm="1">
        <f t="array" ref="I9">IF(I$4&gt;$R$4,"",INDEX(Meldeliste!$H$15:$H$30,I$4))</f>
        <v/>
      </c>
      <c r="J9" s="33" t="str" cm="1">
        <f t="array" ref="J9">IF(J$4&gt;$R$4,"",INDEX(Meldeliste!$H$15:$H$30,J$4))</f>
        <v/>
      </c>
      <c r="K9" s="33" t="str" cm="1">
        <f t="array" ref="K9">IF(K$4&gt;$R$4,"",INDEX(Meldeliste!$H$15:$H$30,K$4))</f>
        <v/>
      </c>
      <c r="L9" s="33" t="str" cm="1">
        <f t="array" ref="L9">IF(L$4&gt;$R$4,"",INDEX(Meldeliste!$H$15:$H$30,L$4))</f>
        <v/>
      </c>
      <c r="M9" s="33" t="str" cm="1">
        <f t="array" ref="M9">IF(M$4&gt;$R$4,"",INDEX(Meldeliste!$H$15:$H$30,M$4))</f>
        <v/>
      </c>
      <c r="N9" s="33" t="str" cm="1">
        <f t="array" ref="N9">IF(N$4&gt;$R$4,"",INDEX(Meldeliste!$H$15:$H$30,N$4))</f>
        <v/>
      </c>
      <c r="O9" s="33" t="str" cm="1">
        <f t="array" ref="O9">IF(O$4&gt;$R$4,"",INDEX(Meldeliste!$H$15:$H$30,O$4))</f>
        <v/>
      </c>
      <c r="P9" s="33" t="str" cm="1">
        <f t="array" ref="P9">IF(P$4&gt;$R$4,"",INDEX(Meldeliste!$H$15:$H$30,P$4))</f>
        <v/>
      </c>
      <c r="Q9" s="33" t="str" cm="1">
        <f t="array" ref="Q9">IF(Q$4&gt;$R$4,"",INDEX(Meldeliste!$H$15:$H$30,Q$4))</f>
        <v/>
      </c>
    </row>
    <row r="10" spans="1:18" ht="18" x14ac:dyDescent="0.35">
      <c r="A10" s="31" t="s">
        <v>0</v>
      </c>
      <c r="B10" s="33" t="str" cm="1">
        <f t="array" ref="B10">IF(B$4&gt;$R$4,"",INDEX(Meldeliste!$G$15:$G$30,B$4))</f>
        <v/>
      </c>
      <c r="C10" s="33" t="str" cm="1">
        <f t="array" ref="C10">IF(C$4&gt;$R$4,"",INDEX(Meldeliste!$G$15:$G$30,C$4))</f>
        <v/>
      </c>
      <c r="D10" s="33" t="str" cm="1">
        <f t="array" ref="D10">IF(D$4&gt;$R$4,"",INDEX(Meldeliste!$G$15:$G$30,D$4))</f>
        <v/>
      </c>
      <c r="E10" s="33" t="str" cm="1">
        <f t="array" ref="E10">IF(E$4&gt;$R$4,"",INDEX(Meldeliste!$G$15:$G$30,E$4))</f>
        <v/>
      </c>
      <c r="F10" s="33" t="str" cm="1">
        <f t="array" ref="F10">IF(F$4&gt;$R$4,"",INDEX(Meldeliste!$G$15:$G$30,F$4))</f>
        <v/>
      </c>
      <c r="G10" s="33" t="str" cm="1">
        <f t="array" ref="G10">IF(G$4&gt;$R$4,"",INDEX(Meldeliste!$G$15:$G$30,G$4))</f>
        <v/>
      </c>
      <c r="H10" s="33" t="str" cm="1">
        <f t="array" ref="H10">IF(H$4&gt;$R$4,"",INDEX(Meldeliste!$G$15:$G$30,H$4))</f>
        <v/>
      </c>
      <c r="I10" s="33" t="str" cm="1">
        <f t="array" ref="I10">IF(I$4&gt;$R$4,"",INDEX(Meldeliste!$G$15:$G$30,I$4))</f>
        <v/>
      </c>
      <c r="J10" s="33" t="str" cm="1">
        <f t="array" ref="J10">IF(J$4&gt;$R$4,"",INDEX(Meldeliste!$G$15:$G$30,J$4))</f>
        <v/>
      </c>
      <c r="K10" s="33" t="str" cm="1">
        <f t="array" ref="K10">IF(K$4&gt;$R$4,"",INDEX(Meldeliste!$G$15:$G$30,K$4))</f>
        <v/>
      </c>
      <c r="L10" s="33" t="str" cm="1">
        <f t="array" ref="L10">IF(L$4&gt;$R$4,"",INDEX(Meldeliste!$G$15:$G$30,L$4))</f>
        <v/>
      </c>
      <c r="M10" s="33" t="str" cm="1">
        <f t="array" ref="M10">IF(M$4&gt;$R$4,"",INDEX(Meldeliste!$G$15:$G$30,M$4))</f>
        <v/>
      </c>
      <c r="N10" s="33" t="str" cm="1">
        <f t="array" ref="N10">IF(N$4&gt;$R$4,"",INDEX(Meldeliste!$G$15:$G$30,N$4))</f>
        <v/>
      </c>
      <c r="O10" s="33" t="str" cm="1">
        <f t="array" ref="O10">IF(O$4&gt;$R$4,"",INDEX(Meldeliste!$G$15:$G$30,O$4))</f>
        <v/>
      </c>
      <c r="P10" s="33" t="str" cm="1">
        <f t="array" ref="P10">IF(P$4&gt;$R$4,"",INDEX(Meldeliste!$G$15:$G$30,P$4))</f>
        <v/>
      </c>
      <c r="Q10" s="33" t="str" cm="1">
        <f t="array" ref="Q10">IF(Q$4&gt;$R$4,"",INDEX(Meldeliste!$G$15:$G$30,Q$4))</f>
        <v/>
      </c>
    </row>
    <row r="11" spans="1:18" ht="18" x14ac:dyDescent="0.35">
      <c r="A11" s="31" t="s">
        <v>84</v>
      </c>
      <c r="B11" s="33" t="str" cm="1">
        <f t="array" ref="B11">IF(B$4&gt;$R$4,"",INDEX(Meldeliste!$B$15:$B$30,B$4))</f>
        <v/>
      </c>
      <c r="C11" s="33" t="str" cm="1">
        <f t="array" ref="C11">IF(C$4&gt;$R$4,"",INDEX(Meldeliste!$B$15:$B$30,C$4))</f>
        <v/>
      </c>
      <c r="D11" s="33" t="str" cm="1">
        <f t="array" ref="D11">IF(D$4&gt;$R$4,"",INDEX(Meldeliste!$B$15:$B$30,D$4))</f>
        <v/>
      </c>
      <c r="E11" s="33" t="str" cm="1">
        <f t="array" ref="E11">IF(E$4&gt;$R$4,"",INDEX(Meldeliste!$B$15:$B$30,E$4))</f>
        <v/>
      </c>
      <c r="F11" s="33" t="str" cm="1">
        <f t="array" ref="F11">IF(F$4&gt;$R$4,"",INDEX(Meldeliste!$B$15:$B$30,F$4))</f>
        <v/>
      </c>
      <c r="G11" s="33" t="str" cm="1">
        <f t="array" ref="G11">IF(G$4&gt;$R$4,"",INDEX(Meldeliste!$B$15:$B$30,G$4))</f>
        <v/>
      </c>
      <c r="H11" s="33" t="str" cm="1">
        <f t="array" ref="H11">IF(H$4&gt;$R$4,"",INDEX(Meldeliste!$B$15:$B$30,H$4))</f>
        <v/>
      </c>
      <c r="I11" s="33" t="str" cm="1">
        <f t="array" ref="I11">IF(I$4&gt;$R$4,"",INDEX(Meldeliste!$B$15:$B$30,I$4))</f>
        <v/>
      </c>
      <c r="J11" s="33" t="str" cm="1">
        <f t="array" ref="J11">IF(J$4&gt;$R$4,"",INDEX(Meldeliste!$B$15:$B$30,J$4))</f>
        <v/>
      </c>
      <c r="K11" s="33" t="str" cm="1">
        <f t="array" ref="K11">IF(K$4&gt;$R$4,"",INDEX(Meldeliste!$B$15:$B$30,K$4))</f>
        <v/>
      </c>
      <c r="L11" s="33" t="str" cm="1">
        <f t="array" ref="L11">IF(L$4&gt;$R$4,"",INDEX(Meldeliste!$B$15:$B$30,L$4))</f>
        <v/>
      </c>
      <c r="M11" s="33" t="str" cm="1">
        <f t="array" ref="M11">IF(M$4&gt;$R$4,"",INDEX(Meldeliste!$B$15:$B$30,M$4))</f>
        <v/>
      </c>
      <c r="N11" s="33" t="str" cm="1">
        <f t="array" ref="N11">IF(N$4&gt;$R$4,"",INDEX(Meldeliste!$B$15:$B$30,N$4))</f>
        <v/>
      </c>
      <c r="O11" s="33" t="str" cm="1">
        <f t="array" ref="O11">IF(O$4&gt;$R$4,"",INDEX(Meldeliste!$B$15:$B$30,O$4))</f>
        <v/>
      </c>
      <c r="P11" s="33" t="str" cm="1">
        <f t="array" ref="P11">IF(P$4&gt;$R$4,"",INDEX(Meldeliste!$B$15:$B$30,P$4))</f>
        <v/>
      </c>
      <c r="Q11" s="33" t="str" cm="1">
        <f t="array" ref="Q11">IF(Q$4&gt;$R$4,"",INDEX(Meldeliste!$B$15:$B$30,Q$4))</f>
        <v/>
      </c>
    </row>
    <row r="12" spans="1:18" ht="18" x14ac:dyDescent="0.35">
      <c r="A12" s="31" t="s">
        <v>98</v>
      </c>
      <c r="B12" s="33" t="str">
        <f>IF(B11="","",VLOOKUP(B11,Listen!$A$1:$F$26,6,0))</f>
        <v/>
      </c>
      <c r="C12" s="33" t="str">
        <f>IF(C11="","",VLOOKUP(C11,Listen!$A$1:$F$26,6,0))</f>
        <v/>
      </c>
      <c r="D12" s="33" t="str">
        <f>IF(D11="","",VLOOKUP(D11,Listen!$A$1:$F$26,6,0))</f>
        <v/>
      </c>
      <c r="E12" s="33" t="str">
        <f>IF(E11="","",VLOOKUP(E11,Listen!$A$1:$F$26,6,0))</f>
        <v/>
      </c>
      <c r="F12" s="33" t="str">
        <f>IF(F11="","",VLOOKUP(F11,Listen!$A$1:$F$26,6,0))</f>
        <v/>
      </c>
      <c r="G12" s="33" t="str">
        <f>IF(G11="","",VLOOKUP(G11,Listen!$A$1:$F$26,6,0))</f>
        <v/>
      </c>
      <c r="H12" s="33" t="str">
        <f>IF(H11="","",VLOOKUP(H11,Listen!$A$1:$F$26,6,0))</f>
        <v/>
      </c>
      <c r="I12" s="33" t="str">
        <f>IF(I11="","",VLOOKUP(I11,Listen!$A$1:$F$26,6,0))</f>
        <v/>
      </c>
      <c r="J12" s="33" t="str">
        <f>IF(J11="","",VLOOKUP(J11,Listen!$A$1:$F$26,6,0))</f>
        <v/>
      </c>
      <c r="K12" s="33" t="str">
        <f>IF(K11="","",VLOOKUP(K11,Listen!$A$1:$F$26,6,0))</f>
        <v/>
      </c>
      <c r="L12" s="33" t="str">
        <f>IF(L11="","",VLOOKUP(L11,Listen!$A$1:$F$26,6,0))</f>
        <v/>
      </c>
      <c r="M12" s="33" t="str">
        <f>IF(M11="","",VLOOKUP(M11,Listen!$A$1:$F$26,6,0))</f>
        <v/>
      </c>
      <c r="N12" s="33" t="str">
        <f>IF(N11="","",VLOOKUP(N11,Listen!$A$1:$F$26,6,0))</f>
        <v/>
      </c>
      <c r="O12" s="33" t="str">
        <f>IF(O11="","",VLOOKUP(O11,Listen!$A$1:$F$26,6,0))</f>
        <v/>
      </c>
      <c r="P12" s="33" t="str">
        <f>IF(P11="","",VLOOKUP(P11,Listen!$A$1:$F$26,6,0))</f>
        <v/>
      </c>
      <c r="Q12" s="33" t="str">
        <f>IF(Q11="","",VLOOKUP(Q11,Listen!$A$1:$F$26,6,0))</f>
        <v/>
      </c>
    </row>
    <row r="13" spans="1:18" ht="19.95" customHeight="1" x14ac:dyDescent="0.35">
      <c r="A13" s="34">
        <v>1</v>
      </c>
      <c r="B13" s="40"/>
      <c r="C13" s="40"/>
      <c r="D13" s="40"/>
      <c r="E13" s="40"/>
      <c r="F13" s="40"/>
      <c r="G13" s="40"/>
      <c r="H13" s="40"/>
      <c r="I13" s="40"/>
      <c r="J13" s="40"/>
      <c r="K13" s="40"/>
      <c r="L13" s="40"/>
      <c r="M13" s="40"/>
      <c r="N13" s="40"/>
      <c r="O13" s="40"/>
      <c r="P13" s="40"/>
      <c r="Q13" s="40"/>
    </row>
    <row r="14" spans="1:18" ht="19.95" customHeight="1" x14ac:dyDescent="0.35">
      <c r="A14" s="34">
        <v>2</v>
      </c>
      <c r="B14" s="40"/>
      <c r="C14" s="40"/>
      <c r="D14" s="40"/>
      <c r="E14" s="40"/>
      <c r="F14" s="40"/>
      <c r="G14" s="40"/>
      <c r="H14" s="40"/>
      <c r="I14" s="40"/>
      <c r="J14" s="40"/>
      <c r="K14" s="40"/>
      <c r="L14" s="40"/>
      <c r="M14" s="40"/>
      <c r="N14" s="40"/>
      <c r="O14" s="40"/>
      <c r="P14" s="40"/>
      <c r="Q14" s="40"/>
    </row>
    <row r="15" spans="1:18" ht="19.95" customHeight="1" x14ac:dyDescent="0.35">
      <c r="A15" s="34">
        <v>3</v>
      </c>
      <c r="B15" s="40"/>
      <c r="C15" s="40"/>
      <c r="D15" s="40"/>
      <c r="E15" s="40"/>
      <c r="F15" s="40"/>
      <c r="G15" s="40"/>
      <c r="H15" s="40"/>
      <c r="I15" s="40"/>
      <c r="J15" s="40"/>
      <c r="K15" s="40"/>
      <c r="L15" s="40"/>
      <c r="M15" s="40"/>
      <c r="N15" s="40"/>
      <c r="O15" s="40"/>
      <c r="P15" s="40"/>
      <c r="Q15" s="40"/>
    </row>
    <row r="16" spans="1:18" ht="19.95" customHeight="1" x14ac:dyDescent="0.35">
      <c r="A16" s="34">
        <v>4</v>
      </c>
      <c r="B16" s="40"/>
      <c r="C16" s="40"/>
      <c r="D16" s="40"/>
      <c r="E16" s="40"/>
      <c r="F16" s="40"/>
      <c r="G16" s="40"/>
      <c r="H16" s="40"/>
      <c r="I16" s="40"/>
      <c r="J16" s="40"/>
      <c r="K16" s="40"/>
      <c r="L16" s="40"/>
      <c r="M16" s="40"/>
      <c r="N16" s="40"/>
      <c r="O16" s="40"/>
      <c r="P16" s="40"/>
      <c r="Q16" s="40"/>
    </row>
    <row r="17" spans="1:17" ht="19.95" customHeight="1" x14ac:dyDescent="0.35">
      <c r="A17" s="34">
        <v>5</v>
      </c>
      <c r="B17" s="40"/>
      <c r="C17" s="40"/>
      <c r="D17" s="40"/>
      <c r="E17" s="40"/>
      <c r="F17" s="40"/>
      <c r="G17" s="40"/>
      <c r="H17" s="40"/>
      <c r="I17" s="40"/>
      <c r="J17" s="40"/>
      <c r="K17" s="40"/>
      <c r="L17" s="40"/>
      <c r="M17" s="40"/>
      <c r="N17" s="40"/>
      <c r="O17" s="40"/>
      <c r="P17" s="40"/>
      <c r="Q17" s="40"/>
    </row>
    <row r="18" spans="1:17" ht="19.95" customHeight="1" x14ac:dyDescent="0.35">
      <c r="A18" s="34">
        <v>6</v>
      </c>
      <c r="B18" s="40"/>
      <c r="C18" s="40"/>
      <c r="D18" s="40"/>
      <c r="E18" s="40"/>
      <c r="F18" s="40"/>
      <c r="G18" s="40"/>
      <c r="H18" s="40"/>
      <c r="I18" s="40"/>
      <c r="J18" s="40"/>
      <c r="K18" s="40"/>
      <c r="L18" s="40"/>
      <c r="M18" s="40"/>
      <c r="N18" s="40"/>
      <c r="O18" s="40"/>
      <c r="P18" s="40"/>
      <c r="Q18" s="40"/>
    </row>
    <row r="19" spans="1:17" ht="19.95" customHeight="1" x14ac:dyDescent="0.35">
      <c r="A19" s="34">
        <v>7</v>
      </c>
      <c r="B19" s="40"/>
      <c r="C19" s="40"/>
      <c r="D19" s="40"/>
      <c r="E19" s="40"/>
      <c r="F19" s="40"/>
      <c r="G19" s="40"/>
      <c r="H19" s="40"/>
      <c r="I19" s="40"/>
      <c r="J19" s="40"/>
      <c r="K19" s="40"/>
      <c r="L19" s="40"/>
      <c r="M19" s="40"/>
      <c r="N19" s="40"/>
      <c r="O19" s="40"/>
      <c r="P19" s="40"/>
      <c r="Q19" s="40"/>
    </row>
    <row r="20" spans="1:17" ht="19.95" customHeight="1" x14ac:dyDescent="0.35">
      <c r="A20" s="34">
        <v>8</v>
      </c>
      <c r="B20" s="40"/>
      <c r="C20" s="40"/>
      <c r="D20" s="40"/>
      <c r="E20" s="40"/>
      <c r="F20" s="40"/>
      <c r="G20" s="40"/>
      <c r="H20" s="40"/>
      <c r="I20" s="40"/>
      <c r="J20" s="40"/>
      <c r="K20" s="40"/>
      <c r="L20" s="40"/>
      <c r="M20" s="40"/>
      <c r="N20" s="40"/>
      <c r="O20" s="40"/>
      <c r="P20" s="40"/>
      <c r="Q20" s="40"/>
    </row>
    <row r="21" spans="1:17" ht="19.95" customHeight="1" x14ac:dyDescent="0.35">
      <c r="A21" s="34">
        <v>9</v>
      </c>
      <c r="B21" s="40"/>
      <c r="C21" s="40"/>
      <c r="D21" s="40"/>
      <c r="E21" s="40"/>
      <c r="F21" s="40"/>
      <c r="G21" s="40"/>
      <c r="H21" s="40"/>
      <c r="I21" s="40"/>
      <c r="J21" s="40"/>
      <c r="K21" s="40"/>
      <c r="L21" s="40"/>
      <c r="M21" s="40"/>
      <c r="N21" s="40"/>
      <c r="O21" s="40"/>
      <c r="P21" s="40"/>
      <c r="Q21" s="40"/>
    </row>
    <row r="22" spans="1:17" ht="19.95" customHeight="1" x14ac:dyDescent="0.35">
      <c r="A22" s="34">
        <v>10</v>
      </c>
      <c r="B22" s="40"/>
      <c r="C22" s="40"/>
      <c r="D22" s="40"/>
      <c r="E22" s="40"/>
      <c r="F22" s="40"/>
      <c r="G22" s="40"/>
      <c r="H22" s="40"/>
      <c r="I22" s="40"/>
      <c r="J22" s="40"/>
      <c r="K22" s="40"/>
      <c r="L22" s="40"/>
      <c r="M22" s="40"/>
      <c r="N22" s="40"/>
      <c r="O22" s="40"/>
      <c r="P22" s="40"/>
      <c r="Q22" s="40"/>
    </row>
    <row r="23" spans="1:17" ht="19.95" customHeight="1" x14ac:dyDescent="0.35">
      <c r="A23" s="34">
        <v>11</v>
      </c>
      <c r="B23" s="40"/>
      <c r="C23" s="40"/>
      <c r="D23" s="40"/>
      <c r="E23" s="40"/>
      <c r="F23" s="40"/>
      <c r="G23" s="40"/>
      <c r="H23" s="40"/>
      <c r="I23" s="40"/>
      <c r="J23" s="40"/>
      <c r="K23" s="40"/>
      <c r="L23" s="40"/>
      <c r="M23" s="40"/>
      <c r="N23" s="40"/>
      <c r="O23" s="40"/>
      <c r="P23" s="40"/>
      <c r="Q23" s="40"/>
    </row>
  </sheetData>
  <sheetProtection sheet="1" selectLockedCells="1"/>
  <mergeCells count="4">
    <mergeCell ref="A2:Q2"/>
    <mergeCell ref="B3:H3"/>
    <mergeCell ref="I3:Q3"/>
    <mergeCell ref="A1:Q1"/>
  </mergeCells>
  <conditionalFormatting sqref="B5:Q23">
    <cfRule type="expression" dxfId="1" priority="1">
      <formula>B$5=""</formula>
    </cfRule>
  </conditionalFormatting>
  <conditionalFormatting sqref="B13:Q23">
    <cfRule type="expression" dxfId="0" priority="3">
      <formula>OR($B$12="",B$12="Parcours")</formula>
    </cfRule>
  </conditionalFormatting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D3B9278-8609-48FB-8949-52863764C472}">
  <dimension ref="A1:B43"/>
  <sheetViews>
    <sheetView workbookViewId="0">
      <selection activeCell="B10" sqref="B10"/>
    </sheetView>
  </sheetViews>
  <sheetFormatPr defaultRowHeight="14.4" x14ac:dyDescent="0.3"/>
  <cols>
    <col min="1" max="1" width="10.109375" bestFit="1" customWidth="1"/>
    <col min="2" max="2" width="46.88671875" bestFit="1" customWidth="1"/>
  </cols>
  <sheetData>
    <row r="1" spans="1:2" x14ac:dyDescent="0.3">
      <c r="A1" s="10" t="s">
        <v>11</v>
      </c>
      <c r="B1" s="10" t="s">
        <v>12</v>
      </c>
    </row>
    <row r="2" spans="1:2" x14ac:dyDescent="0.3">
      <c r="A2" t="s">
        <v>13</v>
      </c>
      <c r="B2" t="s">
        <v>14</v>
      </c>
    </row>
    <row r="3" spans="1:2" x14ac:dyDescent="0.3">
      <c r="A3" t="s">
        <v>15</v>
      </c>
      <c r="B3" t="s">
        <v>16</v>
      </c>
    </row>
    <row r="4" spans="1:2" x14ac:dyDescent="0.3">
      <c r="A4" t="s">
        <v>17</v>
      </c>
      <c r="B4" t="s">
        <v>18</v>
      </c>
    </row>
    <row r="5" spans="1:2" x14ac:dyDescent="0.3">
      <c r="A5" t="s">
        <v>19</v>
      </c>
      <c r="B5" t="s">
        <v>20</v>
      </c>
    </row>
    <row r="6" spans="1:2" x14ac:dyDescent="0.3">
      <c r="A6" t="s">
        <v>21</v>
      </c>
      <c r="B6" t="s">
        <v>22</v>
      </c>
    </row>
    <row r="7" spans="1:2" x14ac:dyDescent="0.3">
      <c r="A7" t="s">
        <v>23</v>
      </c>
      <c r="B7" t="s">
        <v>24</v>
      </c>
    </row>
    <row r="8" spans="1:2" x14ac:dyDescent="0.3">
      <c r="A8" t="s">
        <v>25</v>
      </c>
      <c r="B8" t="s">
        <v>26</v>
      </c>
    </row>
    <row r="9" spans="1:2" x14ac:dyDescent="0.3">
      <c r="A9" t="s">
        <v>27</v>
      </c>
      <c r="B9" t="s">
        <v>28</v>
      </c>
    </row>
    <row r="10" spans="1:2" x14ac:dyDescent="0.3">
      <c r="A10" t="s">
        <v>29</v>
      </c>
      <c r="B10" t="s">
        <v>30</v>
      </c>
    </row>
    <row r="11" spans="1:2" x14ac:dyDescent="0.3">
      <c r="A11" t="s">
        <v>31</v>
      </c>
      <c r="B11" t="s">
        <v>32</v>
      </c>
    </row>
    <row r="12" spans="1:2" x14ac:dyDescent="0.3">
      <c r="A12" t="s">
        <v>33</v>
      </c>
      <c r="B12" t="s">
        <v>34</v>
      </c>
    </row>
    <row r="13" spans="1:2" x14ac:dyDescent="0.3">
      <c r="A13" t="s">
        <v>35</v>
      </c>
      <c r="B13" t="s">
        <v>36</v>
      </c>
    </row>
    <row r="14" spans="1:2" x14ac:dyDescent="0.3">
      <c r="A14" t="s">
        <v>37</v>
      </c>
      <c r="B14" t="s">
        <v>38</v>
      </c>
    </row>
    <row r="15" spans="1:2" x14ac:dyDescent="0.3">
      <c r="A15" t="s">
        <v>39</v>
      </c>
      <c r="B15" t="s">
        <v>40</v>
      </c>
    </row>
    <row r="16" spans="1:2" x14ac:dyDescent="0.3">
      <c r="A16" t="s">
        <v>41</v>
      </c>
      <c r="B16" t="s">
        <v>42</v>
      </c>
    </row>
    <row r="17" spans="1:2" x14ac:dyDescent="0.3">
      <c r="A17" t="s">
        <v>43</v>
      </c>
      <c r="B17" t="s">
        <v>44</v>
      </c>
    </row>
    <row r="18" spans="1:2" x14ac:dyDescent="0.3">
      <c r="A18" t="s">
        <v>45</v>
      </c>
      <c r="B18" t="s">
        <v>46</v>
      </c>
    </row>
    <row r="19" spans="1:2" x14ac:dyDescent="0.3">
      <c r="A19" t="s">
        <v>47</v>
      </c>
      <c r="B19" t="s">
        <v>48</v>
      </c>
    </row>
    <row r="20" spans="1:2" x14ac:dyDescent="0.3">
      <c r="A20" t="s">
        <v>99</v>
      </c>
      <c r="B20" t="s">
        <v>49</v>
      </c>
    </row>
    <row r="21" spans="1:2" x14ac:dyDescent="0.3">
      <c r="A21" t="s">
        <v>50</v>
      </c>
      <c r="B21" t="s">
        <v>51</v>
      </c>
    </row>
    <row r="22" spans="1:2" x14ac:dyDescent="0.3">
      <c r="A22" t="s">
        <v>52</v>
      </c>
      <c r="B22" t="s">
        <v>53</v>
      </c>
    </row>
    <row r="23" spans="1:2" x14ac:dyDescent="0.3">
      <c r="A23" t="s">
        <v>54</v>
      </c>
      <c r="B23" t="s">
        <v>55</v>
      </c>
    </row>
    <row r="24" spans="1:2" x14ac:dyDescent="0.3">
      <c r="A24" t="s">
        <v>56</v>
      </c>
      <c r="B24" t="s">
        <v>57</v>
      </c>
    </row>
    <row r="25" spans="1:2" x14ac:dyDescent="0.3">
      <c r="A25" t="s">
        <v>58</v>
      </c>
      <c r="B25" t="s">
        <v>59</v>
      </c>
    </row>
    <row r="26" spans="1:2" x14ac:dyDescent="0.3">
      <c r="A26" t="s">
        <v>104</v>
      </c>
      <c r="B26" t="s">
        <v>119</v>
      </c>
    </row>
    <row r="27" spans="1:2" x14ac:dyDescent="0.3">
      <c r="A27" t="s">
        <v>105</v>
      </c>
      <c r="B27" t="s">
        <v>120</v>
      </c>
    </row>
    <row r="28" spans="1:2" x14ac:dyDescent="0.3">
      <c r="A28" t="s">
        <v>106</v>
      </c>
      <c r="B28" t="s">
        <v>121</v>
      </c>
    </row>
    <row r="29" spans="1:2" x14ac:dyDescent="0.3">
      <c r="A29" t="s">
        <v>107</v>
      </c>
      <c r="B29" t="s">
        <v>122</v>
      </c>
    </row>
    <row r="30" spans="1:2" x14ac:dyDescent="0.3">
      <c r="A30" t="s">
        <v>112</v>
      </c>
      <c r="B30" t="s">
        <v>127</v>
      </c>
    </row>
    <row r="31" spans="1:2" x14ac:dyDescent="0.3">
      <c r="A31" t="s">
        <v>100</v>
      </c>
      <c r="B31" t="s">
        <v>115</v>
      </c>
    </row>
    <row r="32" spans="1:2" x14ac:dyDescent="0.3">
      <c r="A32" t="s">
        <v>101</v>
      </c>
      <c r="B32" t="s">
        <v>116</v>
      </c>
    </row>
    <row r="33" spans="1:2" x14ac:dyDescent="0.3">
      <c r="A33" t="s">
        <v>102</v>
      </c>
      <c r="B33" t="s">
        <v>117</v>
      </c>
    </row>
    <row r="34" spans="1:2" x14ac:dyDescent="0.3">
      <c r="A34" t="s">
        <v>103</v>
      </c>
      <c r="B34" t="s">
        <v>118</v>
      </c>
    </row>
    <row r="35" spans="1:2" x14ac:dyDescent="0.3">
      <c r="A35" t="s">
        <v>113</v>
      </c>
      <c r="B35" t="s">
        <v>128</v>
      </c>
    </row>
    <row r="36" spans="1:2" x14ac:dyDescent="0.3">
      <c r="A36" t="s">
        <v>108</v>
      </c>
      <c r="B36" t="s">
        <v>123</v>
      </c>
    </row>
    <row r="37" spans="1:2" x14ac:dyDescent="0.3">
      <c r="A37" t="s">
        <v>109</v>
      </c>
      <c r="B37" t="s">
        <v>124</v>
      </c>
    </row>
    <row r="38" spans="1:2" x14ac:dyDescent="0.3">
      <c r="A38" t="s">
        <v>110</v>
      </c>
      <c r="B38" t="s">
        <v>125</v>
      </c>
    </row>
    <row r="39" spans="1:2" x14ac:dyDescent="0.3">
      <c r="A39" t="s">
        <v>111</v>
      </c>
      <c r="B39" t="s">
        <v>126</v>
      </c>
    </row>
    <row r="40" spans="1:2" x14ac:dyDescent="0.3">
      <c r="A40" t="s">
        <v>114</v>
      </c>
      <c r="B40" t="s">
        <v>129</v>
      </c>
    </row>
    <row r="41" spans="1:2" x14ac:dyDescent="0.3">
      <c r="A41" t="s">
        <v>60</v>
      </c>
      <c r="B41" t="s">
        <v>61</v>
      </c>
    </row>
    <row r="42" spans="1:2" x14ac:dyDescent="0.3">
      <c r="A42" t="s">
        <v>62</v>
      </c>
      <c r="B42" t="s">
        <v>63</v>
      </c>
    </row>
    <row r="43" spans="1:2" x14ac:dyDescent="0.3">
      <c r="A43" t="s">
        <v>145</v>
      </c>
      <c r="B43" t="s">
        <v>146</v>
      </c>
    </row>
  </sheetData>
  <sheetProtection sheet="1" objects="1" scenarios="1"/>
  <autoFilter ref="A1:B66" xr:uid="{BD3B9278-8609-48FB-8949-52863764C472}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F7989A4-AA17-4692-83D2-46A0A2BA7C4C}">
  <dimension ref="A1:K26"/>
  <sheetViews>
    <sheetView workbookViewId="0">
      <selection activeCell="H1" sqref="H1"/>
    </sheetView>
  </sheetViews>
  <sheetFormatPr defaultRowHeight="14.4" x14ac:dyDescent="0.3"/>
  <cols>
    <col min="1" max="1" width="27" customWidth="1"/>
    <col min="2" max="3" width="10.109375" bestFit="1" customWidth="1"/>
    <col min="6" max="6" width="18" customWidth="1"/>
    <col min="7" max="8" width="11.88671875" customWidth="1"/>
  </cols>
  <sheetData>
    <row r="1" spans="1:11" x14ac:dyDescent="0.3">
      <c r="A1" s="19" t="s">
        <v>64</v>
      </c>
      <c r="B1" s="20" t="s">
        <v>80</v>
      </c>
      <c r="C1" s="20" t="s">
        <v>81</v>
      </c>
      <c r="D1" s="20" t="s">
        <v>78</v>
      </c>
      <c r="E1" s="20" t="s">
        <v>79</v>
      </c>
      <c r="F1" s="24" t="s">
        <v>84</v>
      </c>
      <c r="G1" s="24" t="s">
        <v>130</v>
      </c>
      <c r="H1" s="24" t="s">
        <v>133</v>
      </c>
      <c r="J1" s="22" t="s">
        <v>6</v>
      </c>
    </row>
    <row r="2" spans="1:11" x14ac:dyDescent="0.3">
      <c r="A2" s="13" t="s">
        <v>65</v>
      </c>
      <c r="B2" s="21">
        <v>43466</v>
      </c>
      <c r="C2" s="21">
        <v>45838</v>
      </c>
      <c r="D2" s="13">
        <v>9</v>
      </c>
      <c r="E2" s="13">
        <v>9</v>
      </c>
      <c r="F2" s="13" t="s">
        <v>95</v>
      </c>
      <c r="G2" s="13" t="b">
        <v>0</v>
      </c>
      <c r="H2" s="35">
        <v>30</v>
      </c>
      <c r="J2" s="23" t="s">
        <v>82</v>
      </c>
      <c r="K2" s="23">
        <v>9</v>
      </c>
    </row>
    <row r="3" spans="1:11" x14ac:dyDescent="0.3">
      <c r="A3" s="13" t="s">
        <v>68</v>
      </c>
      <c r="B3" s="21">
        <v>7853</v>
      </c>
      <c r="C3" s="21">
        <v>45838</v>
      </c>
      <c r="D3" s="13">
        <v>9</v>
      </c>
      <c r="E3" s="13">
        <v>9</v>
      </c>
      <c r="F3" s="13" t="s">
        <v>95</v>
      </c>
      <c r="G3" s="13" t="b">
        <v>0</v>
      </c>
      <c r="H3" s="35">
        <v>40</v>
      </c>
      <c r="J3" s="23" t="s">
        <v>88</v>
      </c>
      <c r="K3" s="23">
        <v>8</v>
      </c>
    </row>
    <row r="4" spans="1:11" x14ac:dyDescent="0.3">
      <c r="A4" s="13" t="s">
        <v>69</v>
      </c>
      <c r="B4" s="21">
        <v>7853</v>
      </c>
      <c r="C4" s="21">
        <v>45838</v>
      </c>
      <c r="D4" s="13">
        <v>9</v>
      </c>
      <c r="E4" s="13">
        <v>9</v>
      </c>
      <c r="F4" s="13" t="s">
        <v>95</v>
      </c>
      <c r="G4" s="13" t="b">
        <v>0</v>
      </c>
      <c r="H4" s="35">
        <v>40</v>
      </c>
      <c r="J4" s="23" t="s">
        <v>89</v>
      </c>
      <c r="K4" s="23">
        <v>7</v>
      </c>
    </row>
    <row r="5" spans="1:11" x14ac:dyDescent="0.3">
      <c r="A5" s="13" t="s">
        <v>70</v>
      </c>
      <c r="B5" s="21">
        <v>7853</v>
      </c>
      <c r="C5" s="21">
        <v>45838</v>
      </c>
      <c r="D5" s="13">
        <v>9</v>
      </c>
      <c r="E5" s="13">
        <v>9</v>
      </c>
      <c r="F5" s="13" t="s">
        <v>95</v>
      </c>
      <c r="G5" s="13" t="b">
        <v>0</v>
      </c>
      <c r="H5" s="35">
        <v>40</v>
      </c>
      <c r="J5" s="23" t="s">
        <v>90</v>
      </c>
      <c r="K5" s="23">
        <v>6</v>
      </c>
    </row>
    <row r="6" spans="1:11" x14ac:dyDescent="0.3">
      <c r="A6" s="13" t="s">
        <v>71</v>
      </c>
      <c r="B6" s="21">
        <v>7853</v>
      </c>
      <c r="C6" s="21">
        <v>45838</v>
      </c>
      <c r="D6" s="13">
        <v>9</v>
      </c>
      <c r="E6" s="13">
        <v>9</v>
      </c>
      <c r="F6" s="13" t="s">
        <v>95</v>
      </c>
      <c r="G6" s="13" t="b">
        <v>0</v>
      </c>
      <c r="H6" s="35">
        <v>45</v>
      </c>
      <c r="J6" s="23" t="s">
        <v>91</v>
      </c>
      <c r="K6" s="23">
        <v>5</v>
      </c>
    </row>
    <row r="7" spans="1:11" x14ac:dyDescent="0.3">
      <c r="A7" s="13" t="s">
        <v>66</v>
      </c>
      <c r="B7" s="21">
        <v>7853</v>
      </c>
      <c r="C7" s="21">
        <v>45838</v>
      </c>
      <c r="D7" s="13">
        <v>9</v>
      </c>
      <c r="E7" s="13">
        <v>9</v>
      </c>
      <c r="F7" s="13" t="s">
        <v>96</v>
      </c>
      <c r="G7" s="13" t="b">
        <v>1</v>
      </c>
      <c r="H7" s="35">
        <v>55</v>
      </c>
      <c r="J7" s="23" t="s">
        <v>155</v>
      </c>
      <c r="K7" s="23">
        <v>4</v>
      </c>
    </row>
    <row r="8" spans="1:11" x14ac:dyDescent="0.3">
      <c r="A8" s="13" t="s">
        <v>67</v>
      </c>
      <c r="B8" s="21">
        <v>7853</v>
      </c>
      <c r="C8" s="21">
        <v>45838</v>
      </c>
      <c r="D8" s="13">
        <v>9</v>
      </c>
      <c r="E8" s="13">
        <v>9</v>
      </c>
      <c r="F8" s="13" t="s">
        <v>96</v>
      </c>
      <c r="G8" s="13" t="b">
        <v>1</v>
      </c>
      <c r="H8" s="35">
        <v>60</v>
      </c>
      <c r="J8" s="23" t="s">
        <v>92</v>
      </c>
      <c r="K8" s="23">
        <v>3</v>
      </c>
    </row>
    <row r="9" spans="1:11" x14ac:dyDescent="0.3">
      <c r="A9" s="13" t="s">
        <v>136</v>
      </c>
      <c r="B9" s="21">
        <v>7853</v>
      </c>
      <c r="C9" s="21">
        <v>45838</v>
      </c>
      <c r="D9" s="13">
        <v>9</v>
      </c>
      <c r="E9" s="13">
        <v>9</v>
      </c>
      <c r="F9" s="13" t="s">
        <v>96</v>
      </c>
      <c r="G9" s="13" t="b">
        <v>1</v>
      </c>
      <c r="H9" s="35">
        <v>60</v>
      </c>
      <c r="J9" s="23" t="s">
        <v>93</v>
      </c>
      <c r="K9" s="23">
        <v>2</v>
      </c>
    </row>
    <row r="10" spans="1:11" x14ac:dyDescent="0.3">
      <c r="A10" s="13" t="s">
        <v>150</v>
      </c>
      <c r="B10" s="21">
        <v>7853</v>
      </c>
      <c r="C10" s="21">
        <v>45838</v>
      </c>
      <c r="D10" s="13">
        <v>9</v>
      </c>
      <c r="E10" s="13">
        <v>9</v>
      </c>
      <c r="F10" s="13" t="s">
        <v>96</v>
      </c>
      <c r="G10" s="13" t="b">
        <v>1</v>
      </c>
      <c r="H10" s="35">
        <v>60</v>
      </c>
      <c r="J10" s="23" t="s">
        <v>94</v>
      </c>
      <c r="K10" s="23">
        <v>1</v>
      </c>
    </row>
    <row r="11" spans="1:11" x14ac:dyDescent="0.3">
      <c r="A11" s="13" t="s">
        <v>151</v>
      </c>
      <c r="B11" s="21">
        <v>7853</v>
      </c>
      <c r="C11" s="21">
        <v>45838</v>
      </c>
      <c r="D11" s="13">
        <v>9</v>
      </c>
      <c r="E11" s="13">
        <v>9</v>
      </c>
      <c r="F11" s="13" t="s">
        <v>96</v>
      </c>
      <c r="G11" s="13" t="b">
        <v>1</v>
      </c>
      <c r="H11" s="35">
        <v>60</v>
      </c>
    </row>
    <row r="12" spans="1:11" x14ac:dyDescent="0.3">
      <c r="A12" s="13" t="s">
        <v>152</v>
      </c>
      <c r="B12" s="21">
        <v>7853</v>
      </c>
      <c r="C12" s="21">
        <v>45838</v>
      </c>
      <c r="D12" s="13">
        <v>9</v>
      </c>
      <c r="E12" s="13">
        <v>9</v>
      </c>
      <c r="F12" s="13" t="s">
        <v>96</v>
      </c>
      <c r="G12" s="13" t="b">
        <v>1</v>
      </c>
      <c r="H12" s="35">
        <v>70</v>
      </c>
    </row>
    <row r="13" spans="1:11" x14ac:dyDescent="0.3">
      <c r="A13" s="13" t="s">
        <v>139</v>
      </c>
      <c r="B13" s="21">
        <v>35612</v>
      </c>
      <c r="C13" s="21">
        <v>39629</v>
      </c>
      <c r="D13" s="13">
        <v>9</v>
      </c>
      <c r="E13" s="13">
        <v>9</v>
      </c>
      <c r="F13" s="13" t="s">
        <v>96</v>
      </c>
      <c r="G13" s="13" t="b">
        <v>1</v>
      </c>
      <c r="H13" s="35">
        <v>55</v>
      </c>
    </row>
    <row r="14" spans="1:11" x14ac:dyDescent="0.3">
      <c r="A14" s="13" t="s">
        <v>137</v>
      </c>
      <c r="B14" s="21">
        <v>35612</v>
      </c>
      <c r="C14" s="21">
        <v>39629</v>
      </c>
      <c r="D14" s="13">
        <v>9</v>
      </c>
      <c r="E14" s="13">
        <v>8</v>
      </c>
      <c r="F14" s="13" t="s">
        <v>96</v>
      </c>
      <c r="G14" s="13" t="b">
        <v>1</v>
      </c>
      <c r="H14" s="35">
        <v>55</v>
      </c>
    </row>
    <row r="15" spans="1:11" x14ac:dyDescent="0.3">
      <c r="A15" s="13" t="s">
        <v>138</v>
      </c>
      <c r="B15" s="21">
        <v>35612</v>
      </c>
      <c r="C15" s="21">
        <v>39629</v>
      </c>
      <c r="D15" s="13">
        <v>9</v>
      </c>
      <c r="E15" s="13">
        <v>5</v>
      </c>
      <c r="F15" s="13" t="s">
        <v>96</v>
      </c>
      <c r="G15" s="13" t="b">
        <v>1</v>
      </c>
      <c r="H15" s="35">
        <v>70</v>
      </c>
    </row>
    <row r="16" spans="1:11" x14ac:dyDescent="0.3">
      <c r="A16" s="13" t="s">
        <v>75</v>
      </c>
      <c r="B16" s="21">
        <v>7853</v>
      </c>
      <c r="C16" s="21">
        <v>35611</v>
      </c>
      <c r="D16" s="13">
        <v>9</v>
      </c>
      <c r="E16" s="13">
        <v>1</v>
      </c>
      <c r="F16" s="13" t="s">
        <v>96</v>
      </c>
      <c r="G16" s="13" t="b">
        <v>1</v>
      </c>
      <c r="H16" s="35">
        <v>70</v>
      </c>
    </row>
    <row r="17" spans="1:8" x14ac:dyDescent="0.3">
      <c r="A17" s="13" t="s">
        <v>140</v>
      </c>
      <c r="B17" s="21">
        <v>7853</v>
      </c>
      <c r="C17" s="21">
        <v>35611</v>
      </c>
      <c r="D17" s="13">
        <v>9</v>
      </c>
      <c r="E17" s="13">
        <v>1</v>
      </c>
      <c r="F17" s="13" t="s">
        <v>96</v>
      </c>
      <c r="G17" s="13" t="b">
        <v>1</v>
      </c>
      <c r="H17" s="35">
        <v>70</v>
      </c>
    </row>
    <row r="18" spans="1:8" x14ac:dyDescent="0.3">
      <c r="A18" s="13" t="s">
        <v>141</v>
      </c>
      <c r="B18" s="21">
        <v>43282</v>
      </c>
      <c r="C18" s="21">
        <v>45838</v>
      </c>
      <c r="D18" s="13">
        <v>7</v>
      </c>
      <c r="E18" s="13">
        <v>1</v>
      </c>
      <c r="F18" s="13" t="s">
        <v>96</v>
      </c>
      <c r="G18" s="13" t="b">
        <v>1</v>
      </c>
      <c r="H18" s="35">
        <v>60</v>
      </c>
    </row>
    <row r="19" spans="1:8" x14ac:dyDescent="0.3">
      <c r="A19" s="13" t="s">
        <v>72</v>
      </c>
      <c r="B19" s="21">
        <v>42552</v>
      </c>
      <c r="C19" s="21">
        <v>45838</v>
      </c>
      <c r="D19" s="13">
        <v>6</v>
      </c>
      <c r="E19" s="13">
        <v>1</v>
      </c>
      <c r="F19" s="13" t="s">
        <v>96</v>
      </c>
      <c r="G19" s="13" t="b">
        <v>1</v>
      </c>
      <c r="H19" s="35">
        <v>70</v>
      </c>
    </row>
    <row r="20" spans="1:8" x14ac:dyDescent="0.3">
      <c r="A20" s="13" t="s">
        <v>153</v>
      </c>
      <c r="B20" s="21">
        <v>41821</v>
      </c>
      <c r="C20" s="21">
        <v>42551</v>
      </c>
      <c r="D20" s="13">
        <v>6</v>
      </c>
      <c r="E20" s="13">
        <v>1</v>
      </c>
      <c r="F20" s="13" t="s">
        <v>96</v>
      </c>
      <c r="G20" s="13" t="b">
        <v>1</v>
      </c>
      <c r="H20" s="35">
        <v>70</v>
      </c>
    </row>
    <row r="21" spans="1:8" x14ac:dyDescent="0.3">
      <c r="A21" s="13" t="s">
        <v>74</v>
      </c>
      <c r="B21" s="21">
        <v>41821</v>
      </c>
      <c r="C21" s="21">
        <v>45838</v>
      </c>
      <c r="D21" s="13">
        <v>5</v>
      </c>
      <c r="E21" s="13">
        <v>1</v>
      </c>
      <c r="F21" s="13" t="s">
        <v>97</v>
      </c>
      <c r="G21" s="13" t="b">
        <v>1</v>
      </c>
      <c r="H21" s="35">
        <v>70</v>
      </c>
    </row>
    <row r="22" spans="1:8" x14ac:dyDescent="0.3">
      <c r="A22" s="13" t="s">
        <v>73</v>
      </c>
      <c r="B22" s="21">
        <v>41091</v>
      </c>
      <c r="C22" s="21">
        <v>41820</v>
      </c>
      <c r="D22" s="13">
        <v>5</v>
      </c>
      <c r="E22" s="13">
        <v>1</v>
      </c>
      <c r="F22" s="13" t="s">
        <v>96</v>
      </c>
      <c r="G22" s="13" t="b">
        <v>1</v>
      </c>
      <c r="H22" s="35">
        <v>70</v>
      </c>
    </row>
    <row r="23" spans="1:8" x14ac:dyDescent="0.3">
      <c r="A23" s="13" t="s">
        <v>142</v>
      </c>
      <c r="B23" s="21">
        <v>39995</v>
      </c>
      <c r="C23" s="21">
        <v>45838</v>
      </c>
      <c r="D23" s="13">
        <v>3</v>
      </c>
      <c r="E23" s="13">
        <v>1</v>
      </c>
      <c r="F23" s="13" t="s">
        <v>97</v>
      </c>
      <c r="G23" s="13" t="b">
        <v>1</v>
      </c>
      <c r="H23" s="35">
        <v>70</v>
      </c>
    </row>
    <row r="24" spans="1:8" x14ac:dyDescent="0.3">
      <c r="A24" s="13" t="s">
        <v>154</v>
      </c>
      <c r="B24" s="21">
        <v>39995</v>
      </c>
      <c r="C24" s="21">
        <v>40724</v>
      </c>
      <c r="D24" s="13">
        <v>4</v>
      </c>
      <c r="E24" s="13">
        <v>4</v>
      </c>
      <c r="F24" s="13" t="s">
        <v>97</v>
      </c>
      <c r="G24" s="13" t="b">
        <v>1</v>
      </c>
      <c r="H24" s="35">
        <v>70</v>
      </c>
    </row>
    <row r="25" spans="1:8" x14ac:dyDescent="0.3">
      <c r="A25" s="13" t="s">
        <v>143</v>
      </c>
      <c r="B25" s="21">
        <v>39264</v>
      </c>
      <c r="C25" s="21">
        <v>41455</v>
      </c>
      <c r="D25" s="13">
        <v>3</v>
      </c>
      <c r="E25" s="13">
        <v>1</v>
      </c>
      <c r="F25" s="13" t="s">
        <v>97</v>
      </c>
      <c r="G25" s="13" t="b">
        <v>1</v>
      </c>
      <c r="H25" s="35">
        <v>70</v>
      </c>
    </row>
    <row r="26" spans="1:8" x14ac:dyDescent="0.3">
      <c r="A26" s="13" t="s">
        <v>156</v>
      </c>
      <c r="B26" s="21">
        <v>39264</v>
      </c>
      <c r="C26" s="21">
        <v>41455</v>
      </c>
      <c r="D26" s="13">
        <v>3</v>
      </c>
      <c r="E26" s="13">
        <v>1</v>
      </c>
      <c r="F26" s="13" t="s">
        <v>97</v>
      </c>
      <c r="G26" s="13" t="b">
        <v>1</v>
      </c>
      <c r="H26" s="35">
        <v>70</v>
      </c>
    </row>
  </sheetData>
  <pageMargins left="0.7" right="0.7" top="0.75" bottom="0.75" header="0.3" footer="0.3"/>
</worksheet>
</file>

<file path=docMetadata/LabelInfo.xml><?xml version="1.0" encoding="utf-8"?>
<clbl:labelList xmlns:clbl="http://schemas.microsoft.com/office/2020/mipLabelMetadata">
  <clbl:label id="{e0793d39-0939-496d-b129-198edd916feb}" enabled="0" method="" siteId="{e0793d39-0939-496d-b129-198edd916feb}" removed="1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3</vt:i4>
      </vt:variant>
    </vt:vector>
  </HeadingPairs>
  <TitlesOfParts>
    <vt:vector size="7" baseType="lpstr">
      <vt:lpstr>Meldeliste</vt:lpstr>
      <vt:lpstr>PPCs</vt:lpstr>
      <vt:lpstr>Elementeliste</vt:lpstr>
      <vt:lpstr>Listen</vt:lpstr>
      <vt:lpstr>Elemente</vt:lpstr>
      <vt:lpstr>Kategorie</vt:lpstr>
      <vt:lpstr>Kürklasse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Eisenburger, Lilian</dc:creator>
  <cp:lastModifiedBy>Eisenburger, Lilian</cp:lastModifiedBy>
  <dcterms:created xsi:type="dcterms:W3CDTF">2025-01-05T13:18:42Z</dcterms:created>
  <dcterms:modified xsi:type="dcterms:W3CDTF">2026-01-06T16:16:18Z</dcterms:modified>
</cp:coreProperties>
</file>